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2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3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V_Aix\Licence_Inscription\"/>
    </mc:Choice>
  </mc:AlternateContent>
  <xr:revisionPtr revIDLastSave="0" documentId="13_ncr:1_{64253F27-5B39-4AA6-A878-A0A8FCC106DE}" xr6:coauthVersionLast="47" xr6:coauthVersionMax="47" xr10:uidLastSave="{00000000-0000-0000-0000-000000000000}"/>
  <bookViews>
    <workbookView xWindow="-120" yWindow="-120" windowWidth="25440" windowHeight="15540" tabRatio="498" firstSheet="1" activeTab="1" xr2:uid="{00000000-000D-0000-FFFF-FFFF00000000}"/>
  </bookViews>
  <sheets>
    <sheet name="Prix" sheetId="1" state="hidden" r:id="rId1"/>
    <sheet name="Licence" sheetId="8" r:id="rId2"/>
    <sheet name="CMNCI" sheetId="14" r:id="rId3"/>
    <sheet name="QS-SPORT" sheetId="12" r:id="rId4"/>
    <sheet name="QS_EFV_Résultat" sheetId="15" state="hidden" r:id="rId5"/>
  </sheets>
  <definedNames>
    <definedName name="CotisClub2">Prix!$B$8</definedName>
    <definedName name="CotisClubA">Prix!$B$5</definedName>
    <definedName name="CotisClubEFV">Prix!$B$6</definedName>
    <definedName name="CotisClubJ">Prix!$B$7</definedName>
    <definedName name="Excel_BuiltIn_Print_Area" localSheetId="1">Licence!$A$14:$I$31</definedName>
    <definedName name="GB">Prix!$B$13</definedName>
    <definedName name="GB_Liste" localSheetId="1">Licence!$I$17:$I$24</definedName>
    <definedName name="GBFJ">Prix!$B$14</definedName>
    <definedName name="GBJ">Prix!$B$15</definedName>
    <definedName name="LicenceFFCT2">Prix!$B$4</definedName>
    <definedName name="LicenceFFCTA">Prix!$B$1</definedName>
    <definedName name="LicenceFFCTFJ">Prix!$B$2</definedName>
    <definedName name="LicenceFFCTJ">Prix!$B$3</definedName>
    <definedName name="MB">Prix!$B$9</definedName>
    <definedName name="MB_liste" localSheetId="1">Licence!$G$17:$G$24</definedName>
    <definedName name="MBFJ">Prix!$B$10</definedName>
    <definedName name="PB">Prix!$B$11</definedName>
    <definedName name="PB_Liste" localSheetId="1">Licence!$H$17:$H$24</definedName>
    <definedName name="PBFJ">Prix!$B$12</definedName>
    <definedName name="Revue">Prix!$B$16</definedName>
    <definedName name="Revue1">Prix!$B$17</definedName>
    <definedName name="_xlnm.Print_Area" localSheetId="1">Licence!$A$1:$J$61</definedName>
    <definedName name="_xlnm.Print_Area" localSheetId="3">'QS-SPORT'!$A$1:$D$21</definedName>
  </definedNames>
  <calcPr calcId="18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19" i="8" l="1"/>
  <c r="C29" i="8"/>
  <c r="C21" i="8"/>
  <c r="I21" i="8" s="1"/>
  <c r="F19" i="8"/>
  <c r="G17" i="8"/>
  <c r="C30" i="8"/>
  <c r="I30" i="8" s="1"/>
  <c r="C17" i="8"/>
  <c r="D29" i="8"/>
  <c r="F28" i="8"/>
  <c r="E28" i="8"/>
  <c r="D28" i="8"/>
  <c r="D26" i="8"/>
  <c r="D25" i="8"/>
  <c r="D21" i="8"/>
  <c r="D17" i="8"/>
  <c r="J21" i="8"/>
  <c r="B17" i="8"/>
  <c r="B29" i="8"/>
  <c r="C28" i="8"/>
  <c r="C19" i="8"/>
  <c r="G30" i="8" l="1"/>
  <c r="H30" i="8"/>
  <c r="G29" i="8"/>
  <c r="I29" i="8"/>
  <c r="E29" i="8"/>
  <c r="H29" i="8" s="1"/>
  <c r="B28" i="8"/>
  <c r="F26" i="8"/>
  <c r="E26" i="8"/>
  <c r="C26" i="8"/>
  <c r="B26" i="8"/>
  <c r="F25" i="8"/>
  <c r="E25" i="8"/>
  <c r="C25" i="8"/>
  <c r="B25" i="8"/>
  <c r="F21" i="8"/>
  <c r="E21" i="8"/>
  <c r="B21" i="8"/>
  <c r="B19" i="8"/>
  <c r="J17" i="8"/>
  <c r="G18" i="8" s="1"/>
  <c r="F17" i="8"/>
  <c r="I17" i="8" s="1"/>
  <c r="E17" i="8"/>
  <c r="H17" i="8" s="1"/>
  <c r="I28" i="8" l="1"/>
  <c r="H28" i="8"/>
  <c r="G28" i="8"/>
  <c r="G22" i="8"/>
  <c r="I22" i="8"/>
  <c r="H22" i="8"/>
  <c r="H21" i="8"/>
  <c r="G21" i="8"/>
  <c r="I18" i="8"/>
  <c r="G26" i="8"/>
  <c r="I26" i="8"/>
  <c r="H26" i="8"/>
  <c r="H18" i="8"/>
  <c r="G25" i="8"/>
  <c r="G23" i="8" s="1"/>
  <c r="H25" i="8"/>
  <c r="H23" i="8" s="1"/>
  <c r="H24" i="8" s="1"/>
  <c r="I25" i="8"/>
  <c r="I19" i="8"/>
  <c r="H20" i="8"/>
  <c r="I20" i="8"/>
  <c r="I23" i="8" l="1"/>
  <c r="I24" i="8" s="1"/>
  <c r="G24" i="8"/>
</calcChain>
</file>

<file path=xl/sharedStrings.xml><?xml version="1.0" encoding="utf-8"?>
<sst xmlns="http://schemas.openxmlformats.org/spreadsheetml/2006/main" count="239" uniqueCount="224">
  <si>
    <t>Licence FFCT Adlute</t>
  </si>
  <si>
    <t>Licence FFCT Adlute 2 ème</t>
  </si>
  <si>
    <t>Cotisation Club Adlute</t>
  </si>
  <si>
    <t>Cotisation Club Jeune</t>
  </si>
  <si>
    <t>Cotisation Club Adlute 2ème</t>
  </si>
  <si>
    <t>Mini Braquet</t>
  </si>
  <si>
    <t>Petit Braquet</t>
  </si>
  <si>
    <t>Grand Braquet</t>
  </si>
  <si>
    <t>Revue</t>
  </si>
  <si>
    <t>cellules en vert ont des noms</t>
  </si>
  <si>
    <t>les prix varient tous les ans</t>
  </si>
  <si>
    <t>Cyclotouristes Aixois</t>
  </si>
  <si>
    <t>Club FFCT n° 05773</t>
  </si>
  <si>
    <t>déplacement par tabulation Tab ↹</t>
  </si>
  <si>
    <t>NOM :</t>
  </si>
  <si>
    <t>Prénom :</t>
  </si>
  <si>
    <t xml:space="preserve">Protection de la feuille </t>
  </si>
  <si>
    <r>
      <rPr>
        <sz val="15"/>
        <rFont val="Arial"/>
        <family val="2"/>
        <charset val="1"/>
      </rPr>
      <t>mdp:</t>
    </r>
    <r>
      <rPr>
        <b/>
        <sz val="15"/>
        <rFont val="Arial"/>
        <family val="2"/>
        <charset val="1"/>
      </rPr>
      <t xml:space="preserve"> michel</t>
    </r>
  </si>
  <si>
    <t>Adresse Mail :</t>
  </si>
  <si>
    <t>N° de licence FFCT :</t>
  </si>
  <si>
    <t>Licence</t>
  </si>
  <si>
    <t>Cotisation</t>
  </si>
  <si>
    <t>Assur.</t>
  </si>
  <si>
    <t>Total</t>
  </si>
  <si>
    <t>FFCT</t>
  </si>
  <si>
    <t>Club</t>
  </si>
  <si>
    <t>M.B.</t>
  </si>
  <si>
    <t>P.B.</t>
  </si>
  <si>
    <t>G.B.</t>
  </si>
  <si>
    <t>6=(1+2+3)</t>
  </si>
  <si>
    <t>7=(1+2+4)</t>
  </si>
  <si>
    <t>8=(1+2+5)</t>
  </si>
  <si>
    <t>9</t>
  </si>
  <si>
    <t>Adultes</t>
  </si>
  <si>
    <r>
      <rPr>
        <sz val="16"/>
        <rFont val="Calibri"/>
        <family val="2"/>
        <charset val="1"/>
      </rPr>
      <t>Adultes+</t>
    </r>
    <r>
      <rPr>
        <b/>
        <sz val="16"/>
        <rFont val="Calibri"/>
        <family val="2"/>
        <charset val="1"/>
      </rPr>
      <t xml:space="preserve"> Revue(9)</t>
    </r>
  </si>
  <si>
    <t>Total famille+Revue(9)</t>
  </si>
  <si>
    <t>Signature:</t>
  </si>
  <si>
    <t xml:space="preserve">à Aix les Bains le </t>
  </si>
  <si>
    <t>OUI</t>
  </si>
  <si>
    <t>NON</t>
  </si>
  <si>
    <r>
      <rPr>
        <sz val="12"/>
        <color rgb="FF000000"/>
        <rFont val="Calibri"/>
        <family val="2"/>
        <charset val="1"/>
      </rPr>
      <t xml:space="preserve">(certificat </t>
    </r>
    <r>
      <rPr>
        <b/>
        <sz val="12"/>
        <color rgb="FF000000"/>
        <rFont val="Calibri"/>
        <family val="2"/>
        <charset val="1"/>
      </rPr>
      <t>P</t>
    </r>
    <r>
      <rPr>
        <sz val="12"/>
        <color rgb="FF000000"/>
        <rFont val="Calibri"/>
        <family val="2"/>
        <charset val="1"/>
      </rPr>
      <t xml:space="preserve">révention et </t>
    </r>
    <r>
      <rPr>
        <b/>
        <sz val="12"/>
        <color rgb="FF000000"/>
        <rFont val="Calibri"/>
        <family val="2"/>
        <charset val="1"/>
      </rPr>
      <t>S</t>
    </r>
    <r>
      <rPr>
        <sz val="12"/>
        <color rgb="FF000000"/>
        <rFont val="Calibri"/>
        <family val="2"/>
        <charset val="1"/>
      </rPr>
      <t xml:space="preserve">ecours </t>
    </r>
    <r>
      <rPr>
        <b/>
        <sz val="12"/>
        <color rgb="FF000000"/>
        <rFont val="Calibri"/>
        <family val="2"/>
        <charset val="1"/>
      </rPr>
      <t>C</t>
    </r>
    <r>
      <rPr>
        <sz val="12"/>
        <color rgb="FF000000"/>
        <rFont val="Calibri"/>
        <family val="2"/>
        <charset val="1"/>
      </rPr>
      <t xml:space="preserve">iviques de niveau </t>
    </r>
    <r>
      <rPr>
        <b/>
        <sz val="12"/>
        <color rgb="FF000000"/>
        <rFont val="Calibri"/>
        <family val="2"/>
        <charset val="1"/>
      </rPr>
      <t>1</t>
    </r>
    <r>
      <rPr>
        <sz val="12"/>
        <color rgb="FF000000"/>
        <rFont val="Calibri"/>
        <family val="2"/>
        <charset val="1"/>
      </rPr>
      <t>)</t>
    </r>
  </si>
  <si>
    <t>Jeunes (18ans à 25ans)</t>
  </si>
  <si>
    <r>
      <rPr>
        <sz val="16"/>
        <rFont val="Calibri"/>
        <family val="2"/>
        <charset val="1"/>
      </rPr>
      <t>Jeunes (18à25)</t>
    </r>
    <r>
      <rPr>
        <b/>
        <sz val="16"/>
        <rFont val="Calibri"/>
        <family val="2"/>
        <charset val="1"/>
      </rPr>
      <t>+ Revue(9)</t>
    </r>
  </si>
  <si>
    <t>Total famille A1+A2</t>
  </si>
  <si>
    <r>
      <rPr>
        <b/>
        <sz val="16"/>
        <rFont val="Calibri"/>
        <family val="2"/>
        <charset val="1"/>
      </rPr>
      <t>Famille:</t>
    </r>
    <r>
      <rPr>
        <sz val="16"/>
        <rFont val="Calibri"/>
        <family val="2"/>
        <charset val="1"/>
      </rPr>
      <t xml:space="preserve"> Adulte 1er</t>
    </r>
  </si>
  <si>
    <r>
      <rPr>
        <b/>
        <sz val="16"/>
        <rFont val="Calibri"/>
        <family val="2"/>
        <charset val="1"/>
      </rPr>
      <t>Famille:</t>
    </r>
    <r>
      <rPr>
        <sz val="16"/>
        <rFont val="Calibri"/>
        <family val="2"/>
        <charset val="1"/>
      </rPr>
      <t xml:space="preserve"> Adulte 2ème</t>
    </r>
  </si>
  <si>
    <r>
      <rPr>
        <b/>
        <sz val="16"/>
        <rFont val="Calibri"/>
        <family val="2"/>
        <charset val="1"/>
      </rPr>
      <t>Famille:</t>
    </r>
    <r>
      <rPr>
        <sz val="16"/>
        <rFont val="Calibri"/>
        <family val="2"/>
        <charset val="1"/>
      </rPr>
      <t xml:space="preserve"> Jeunes -18ans</t>
    </r>
  </si>
  <si>
    <r>
      <rPr>
        <b/>
        <sz val="16"/>
        <rFont val="Calibri"/>
        <family val="2"/>
        <charset val="1"/>
      </rPr>
      <t>Famille:</t>
    </r>
    <r>
      <rPr>
        <sz val="16"/>
        <rFont val="Calibri"/>
        <family val="2"/>
        <charset val="1"/>
      </rPr>
      <t xml:space="preserve"> Jeunes (18à25ans)</t>
    </r>
  </si>
  <si>
    <r>
      <t xml:space="preserve">Cotisation Choisie </t>
    </r>
    <r>
      <rPr>
        <i/>
        <sz val="14"/>
        <rFont val="Calibri"/>
        <family val="2"/>
        <charset val="1"/>
      </rPr>
      <t>(Famille:Jeunes=&gt; calcul manuel)</t>
    </r>
  </si>
  <si>
    <t>donner un nom à 1 cellule =&gt; Formules / Gestionnaire des noms</t>
  </si>
  <si>
    <t>affecter 1 zone de liste à 1 cellule : Données/Outils de données/ validation des données</t>
  </si>
  <si>
    <t>Cotisation Club EFV Ecole</t>
  </si>
  <si>
    <t>EFV ou Ecole</t>
  </si>
  <si>
    <r>
      <t xml:space="preserve">EFV ou Ecole </t>
    </r>
    <r>
      <rPr>
        <b/>
        <sz val="16"/>
        <rFont val="Calibri"/>
        <family val="2"/>
        <charset val="1"/>
      </rPr>
      <t>+ Revue(9)</t>
    </r>
  </si>
  <si>
    <t>Adresse</t>
  </si>
  <si>
    <t>Nom de naissance</t>
  </si>
  <si>
    <t>Titulaire du PSC1  OUI ou NON</t>
  </si>
  <si>
    <t>Département naissance</t>
  </si>
  <si>
    <t>Date &amp;  Lieu de naissance</t>
  </si>
  <si>
    <r>
      <rPr>
        <b/>
        <sz val="14"/>
        <rFont val="Calibri"/>
        <family val="2"/>
      </rPr>
      <t xml:space="preserve">Renouvellement de licence d’une fédération sportive
</t>
    </r>
    <r>
      <rPr>
        <b/>
        <sz val="14"/>
        <rFont val="Calibri"/>
        <family val="2"/>
      </rPr>
      <t xml:space="preserve">Questionnaire de santé « </t>
    </r>
    <r>
      <rPr>
        <b/>
        <sz val="20"/>
        <color rgb="FFC00000"/>
        <rFont val="Calibri"/>
        <family val="2"/>
      </rPr>
      <t xml:space="preserve">QS – SPORT </t>
    </r>
    <r>
      <rPr>
        <b/>
        <sz val="14"/>
        <rFont val="Calibri"/>
        <family val="2"/>
      </rPr>
      <t xml:space="preserve">»
</t>
    </r>
    <r>
      <rPr>
        <sz val="11"/>
        <rFont val="Calibri"/>
        <family val="2"/>
      </rPr>
      <t>Ce questionnaire de santé permet de savoir si vous devez fournir un certificat médical pour renouveler votre licence sportive.</t>
    </r>
  </si>
  <si>
    <r>
      <rPr>
        <b/>
        <sz val="11"/>
        <rFont val="Calibri"/>
        <family val="2"/>
      </rPr>
      <t>Répondez aux questions suivantes par OUI ou par NON*</t>
    </r>
  </si>
  <si>
    <r>
      <rPr>
        <b/>
        <sz val="11"/>
        <rFont val="Calibri"/>
        <family val="2"/>
      </rPr>
      <t>OUI</t>
    </r>
  </si>
  <si>
    <r>
      <rPr>
        <b/>
        <sz val="11"/>
        <rFont val="Calibri"/>
        <family val="2"/>
      </rPr>
      <t>NON</t>
    </r>
  </si>
  <si>
    <r>
      <rPr>
        <b/>
        <sz val="16"/>
        <color rgb="FFFFFFFF"/>
        <rFont val="Calibri"/>
        <family val="2"/>
      </rPr>
      <t>Durant les 12 derniers mois</t>
    </r>
  </si>
  <si>
    <r>
      <rPr>
        <sz val="11"/>
        <rFont val="Calibri"/>
        <family val="2"/>
      </rPr>
      <t>2) Avez-vous ressenti une douleur dans la poitrine, des palpitations, un essoufflement inhabituel ou un malaise ?</t>
    </r>
  </si>
  <si>
    <r>
      <rPr>
        <sz val="11"/>
        <rFont val="Calibri"/>
        <family val="2"/>
      </rPr>
      <t>3) Avez-vous eu un épisode de respiration sifflante (asthme) ?</t>
    </r>
  </si>
  <si>
    <r>
      <rPr>
        <sz val="11"/>
        <rFont val="Calibri"/>
        <family val="2"/>
      </rPr>
      <t>4) Avez-vous eu une perte de connaissance ?</t>
    </r>
  </si>
  <si>
    <r>
      <rPr>
        <sz val="11"/>
        <rFont val="Calibri"/>
        <family val="2"/>
      </rPr>
      <t xml:space="preserve">5) Si vous avez arrêté le sport pendant 30 jours ou plus pour des raisons de santé, avez-vous repris
</t>
    </r>
    <r>
      <rPr>
        <sz val="11"/>
        <rFont val="Calibri"/>
        <family val="2"/>
      </rPr>
      <t>sans l’accord d’un médecin ?</t>
    </r>
  </si>
  <si>
    <r>
      <rPr>
        <sz val="11"/>
        <rFont val="Calibri"/>
        <family val="2"/>
      </rPr>
      <t>6) Avez-vous débuté un traitement médical de longue durée (hors contraception et désensibilisation aux allergies) ?</t>
    </r>
  </si>
  <si>
    <r>
      <rPr>
        <b/>
        <sz val="16"/>
        <color rgb="FFFFFFFF"/>
        <rFont val="Calibri"/>
        <family val="2"/>
      </rPr>
      <t>A ce jour</t>
    </r>
  </si>
  <si>
    <r>
      <rPr>
        <sz val="11"/>
        <rFont val="Calibri"/>
        <family val="2"/>
      </rPr>
      <t>7) Ressentez-vous une douleur, un manque de force ou une raideur suite à un problème osseux, articulaire ou musculaire (fracture, entorse, luxation, déchirure, tendinite, etc…) survenu durant les 12 derniers mois ?</t>
    </r>
  </si>
  <si>
    <r>
      <rPr>
        <sz val="11"/>
        <rFont val="Calibri"/>
        <family val="2"/>
      </rPr>
      <t>8) Votre pratique sportive est-elle interrompue pour des raisons de santé ?</t>
    </r>
  </si>
  <si>
    <r>
      <rPr>
        <sz val="11"/>
        <rFont val="Calibri"/>
        <family val="2"/>
      </rPr>
      <t>9) Pensez-vous avoir besoin d’un avis médical pour poursuivre votre pratique sportive ?</t>
    </r>
  </si>
  <si>
    <r>
      <rPr>
        <i/>
        <sz val="11"/>
        <color rgb="FFC00000"/>
        <rFont val="Calibri"/>
        <family val="2"/>
      </rPr>
      <t>*NB : Les réponses formulées relèvent de la seule responsabilité du licencié.</t>
    </r>
  </si>
  <si>
    <r>
      <rPr>
        <b/>
        <sz val="14"/>
        <color rgb="FFFFFFFF"/>
        <rFont val="Calibri"/>
        <family val="2"/>
      </rPr>
      <t>Si vous avez répondu NON à toutes les questions :</t>
    </r>
  </si>
  <si>
    <r>
      <rPr>
        <sz val="11"/>
        <rFont val="Calibri"/>
        <family val="2"/>
      </rPr>
      <t xml:space="preserve">Pas de certificat médical à fournir. Simplement attestez, selon les modalités prévues par la fédération, avoir répondu
</t>
    </r>
    <r>
      <rPr>
        <sz val="11"/>
        <rFont val="Calibri"/>
        <family val="2"/>
      </rPr>
      <t>NON à toutes les questions lors de la demande de renouvellement de la licence.</t>
    </r>
  </si>
  <si>
    <r>
      <rPr>
        <b/>
        <sz val="14"/>
        <color rgb="FFFFFFFF"/>
        <rFont val="Calibri"/>
        <family val="2"/>
      </rPr>
      <t>Si vous avez répondu OUI à une ou plusieurs questions :</t>
    </r>
  </si>
  <si>
    <r>
      <rPr>
        <sz val="11"/>
        <rFont val="Calibri"/>
        <family val="2"/>
      </rPr>
      <t>Certificat médical à fournir. Consultez un médecin et présentez-lui ce questionnaire renseigné.</t>
    </r>
  </si>
  <si>
    <r>
      <rPr>
        <b/>
        <sz val="16"/>
        <color rgb="FFC00000"/>
        <rFont val="Calibri"/>
        <family val="2"/>
      </rPr>
      <t>QS-SPORT</t>
    </r>
    <r>
      <rPr>
        <b/>
        <sz val="16"/>
        <rFont val="Calibri"/>
        <family val="2"/>
      </rPr>
      <t xml:space="preserve">  est strictement personnel et ne doit en aucun cas être communiqué à la Fédération ou à notre club</t>
    </r>
  </si>
  <si>
    <t>Pass'Sport</t>
  </si>
  <si>
    <t>OUI ou NON</t>
  </si>
  <si>
    <t>Les licenciés membres individuels doivent adresser obligatoirement une copie à la Fédération.</t>
  </si>
  <si>
    <t>pour la délivrance du certificat de non contre-indication et à conserver.</t>
  </si>
  <si>
    <t xml:space="preserve">Document à présenter à un médecin du sport, votre médecin référant ou un autre médecin de votre choix </t>
  </si>
  <si>
    <t>(Obligatoire avec ses coordonnées)</t>
  </si>
  <si>
    <t>:</t>
  </si>
  <si>
    <t>Signature  et  cachet  du  médecin</t>
  </si>
  <si>
    <t>le</t>
  </si>
  <si>
    <t>A</t>
  </si>
  <si>
    <t>du CYCLOTOURISME (Licence Vélo Rando)</t>
  </si>
  <si>
    <t>et qu’il (elle) ne présente pas de contre-indication à la pratique :</t>
  </si>
  <si>
    <t>M. Mme. Mlle.</t>
  </si>
  <si>
    <t>certifie avoir examiné ce jour</t>
  </si>
  <si>
    <t>Je soussigné (e), Dr</t>
  </si>
  <si>
    <t>CERTIFICAT MÉDICAL</t>
  </si>
  <si>
    <t>N° de Licence :</t>
  </si>
  <si>
    <t>Club d’affiliation : Cyclotouristes Aixois 05773</t>
  </si>
  <si>
    <t>Profession :</t>
  </si>
  <si>
    <t>Sexe F/M</t>
  </si>
  <si>
    <t xml:space="preserve">Date de naissance : </t>
  </si>
  <si>
    <t>Prénom :</t>
  </si>
  <si>
    <t xml:space="preserve">Nom : </t>
  </si>
  <si>
    <t>(1) Conformément aux dispositions de son règlement la Fédération française de cyclotourisme n'organise pas ce type d'épreuves.</t>
  </si>
  <si>
    <t>Le médecin fédéral national</t>
  </si>
  <si>
    <t>remercions de votre collaboration.</t>
  </si>
  <si>
    <t>Nous sommes conscients du travail que  constitue  l’examen  médical du sportif, et vous</t>
  </si>
  <si>
    <t>qui décidera de l’opportunité d’une épreuve d’effort.</t>
  </si>
  <si>
    <t>souhaitable, après 45 ans chez l’homme et 50 ans chez la femme, de consulter un médecin cardiologue</t>
  </si>
  <si>
    <t>Eu  égard  aux  recommandations des  sociétés  de  médecine   du  sport,  il  est vivement</t>
  </si>
  <si>
    <t>coronariens essentiellement.</t>
  </si>
  <si>
    <t>cardiaques à leur maximum, ce qui constitue le facteur déclenchant de nombre d’accidents vasculaires,</t>
  </si>
  <si>
    <t>Notre pratique, qu'elle soit compétitive ou non, est un sport susceptible d’amener les sollicitations</t>
  </si>
  <si>
    <t>Dans les deux cas le certificat médical est à fournir lors d'une première prise de licence.</t>
  </si>
  <si>
    <r>
      <t>en compétition</t>
    </r>
    <r>
      <rPr>
        <b/>
        <sz val="14"/>
        <rFont val="Calibri"/>
        <family val="2"/>
        <scheme val="minor"/>
      </rPr>
      <t xml:space="preserve"> tous les 3 ans</t>
    </r>
    <r>
      <rPr>
        <sz val="14"/>
        <rFont val="Calibri"/>
        <family val="2"/>
        <scheme val="minor"/>
      </rPr>
      <t>.</t>
    </r>
  </si>
  <si>
    <t>cyclosportives) (1) doit produire un certificat médical de non contre-indication à la pratique du cyclisme</t>
  </si>
  <si>
    <t>Le licencié en formule "vélo-sport" qui désire participer à des épreuves à temps et/ou à classement (dites</t>
  </si>
  <si>
    <r>
      <t xml:space="preserve">cyclotourisme </t>
    </r>
    <r>
      <rPr>
        <b/>
        <sz val="14"/>
        <rFont val="Calibri"/>
        <family val="2"/>
        <scheme val="minor"/>
      </rPr>
      <t>tous les 5 ans.</t>
    </r>
  </si>
  <si>
    <t>obligatoirement de la production d'un certificat médical de non contre-indication à la pratique du</t>
  </si>
  <si>
    <t>Depuis les décrets de 2016, la demande de licence en formule  "vélo-rando" s'accompagne</t>
  </si>
  <si>
    <r>
      <t xml:space="preserve">cérébral du contrat </t>
    </r>
    <r>
      <rPr>
        <b/>
        <sz val="14"/>
        <rFont val="Calibri"/>
        <family val="2"/>
        <scheme val="minor"/>
      </rPr>
      <t>“ Petit Braquet"</t>
    </r>
    <r>
      <rPr>
        <sz val="14"/>
        <rFont val="Calibri"/>
        <family val="2"/>
        <scheme val="minor"/>
      </rPr>
      <t xml:space="preserve"> et</t>
    </r>
    <r>
      <rPr>
        <b/>
        <sz val="14"/>
        <rFont val="Calibri"/>
        <family val="2"/>
        <scheme val="minor"/>
      </rPr>
      <t xml:space="preserve"> "Grand Braquet”</t>
    </r>
    <r>
      <rPr>
        <sz val="14"/>
        <rFont val="Calibri"/>
        <family val="2"/>
        <scheme val="minor"/>
      </rPr>
      <t>, à la production d’un test d’effort de moins de 2 ans.</t>
    </r>
  </si>
  <si>
    <t>l’assureur a accepté de lier la majoration d’un capital décès, par accident cardio-vasculaire ou vasculaire</t>
  </si>
  <si>
    <t>les adhérents de la Fédération à se soumettre régulièrement à un examen médical. De plus, à sa demande,</t>
  </si>
  <si>
    <t>Sur l’avis de la commission nationale sport santé, le comité directeur a estimé qu’il est de son devoir d’inciter</t>
  </si>
  <si>
    <t>(Mise à jour du 15/12/2020)</t>
  </si>
  <si>
    <t>Examen médical pour licence sportive</t>
  </si>
  <si>
    <t>Commission nationale sport santé</t>
  </si>
  <si>
    <t>FÉDÉRATION FRANÇAISE DE CYCLOTOURISME</t>
  </si>
  <si>
    <r>
      <t xml:space="preserve">Remplir les cellules colorées </t>
    </r>
    <r>
      <rPr>
        <b/>
        <sz val="14"/>
        <color rgb="FFFF0000"/>
        <rFont val="Calibri"/>
        <family val="2"/>
        <scheme val="minor"/>
      </rPr>
      <t>déplacement par tabulation Tab ↹</t>
    </r>
  </si>
  <si>
    <t>OU</t>
  </si>
  <si>
    <t>du CYCLISME EN COMPETITION (Licence Vélo Sport)</t>
  </si>
  <si>
    <t>les cellules grisées sont à remplir</t>
  </si>
  <si>
    <t>ATTESTATION QS - JEUNES (EFV)</t>
  </si>
  <si>
    <t>Si vous avez répondu "NON"  à toutes les rubriques du questionnaire de santé</t>
  </si>
  <si>
    <r>
      <t xml:space="preserve">Vous devez </t>
    </r>
    <r>
      <rPr>
        <b/>
        <sz val="14"/>
        <color rgb="FF201C20"/>
        <rFont val="Calibri"/>
        <family val="2"/>
        <scheme val="minor"/>
      </rPr>
      <t>obligatoirement</t>
    </r>
    <r>
      <rPr>
        <sz val="14"/>
        <color rgb="FF201C20"/>
        <rFont val="Calibri"/>
        <family val="2"/>
        <scheme val="minor"/>
      </rPr>
      <t xml:space="preserve"> compléter, signer et retourner l'attestation ci-dessous</t>
    </r>
  </si>
  <si>
    <t>à la Fédération pour les membres individuels ou à votre club qui la conservera.</t>
  </si>
  <si>
    <t>Si vous avez répondu "OUI" à au moins une rubrique du questionnaire de santé</t>
  </si>
  <si>
    <r>
      <t>Vous devez</t>
    </r>
    <r>
      <rPr>
        <b/>
        <sz val="14"/>
        <color rgb="FF201C20"/>
        <rFont val="Calibri"/>
        <family val="2"/>
        <scheme val="minor"/>
      </rPr>
      <t xml:space="preserve"> obligatoirement</t>
    </r>
    <r>
      <rPr>
        <sz val="14"/>
        <color rgb="FF201C20"/>
        <rFont val="Calibri"/>
        <family val="2"/>
        <scheme val="minor"/>
      </rPr>
      <t xml:space="preserve"> remettre à votre club ou à la Fédération (si vous êtes membre individuel)</t>
    </r>
  </si>
  <si>
    <t xml:space="preserve">un certificat médical. </t>
  </si>
  <si>
    <t>Celui­ci devra établir explicitement l'absence de contre-indication à la pratique du cyclotourisme</t>
  </si>
  <si>
    <t>datant de moins de 6 mois par rapport à la date de la demande de licence.</t>
  </si>
  <si>
    <t>Par ailleurs, nous vous informons que le questionnaire de santé que vous avez renseigné</t>
  </si>
  <si>
    <t>vous est strictement personnel et ne doit en aucun cas</t>
  </si>
  <si>
    <t>être communiqué à la Fédération pour les membres individuels ou à votre club.</t>
  </si>
  <si>
    <t>Les réponses formulées par vos soins relèvent de votre responsabilit exclusive.</t>
  </si>
  <si>
    <t>A compléter, à signer et à remettre obligatoirement à la Fédération pour les membres individuels</t>
  </si>
  <si>
    <t xml:space="preserve"> ou au club pour les licenciés appartenant à une structure.</t>
  </si>
  <si>
    <t>Je soussigné(e):</t>
  </si>
  <si>
    <t>né(e) le:</t>
  </si>
  <si>
    <t>Pour les mineurs représentant légal de:</t>
  </si>
  <si>
    <t>N° de licence</t>
  </si>
  <si>
    <r>
      <rPr>
        <b/>
        <sz val="14"/>
        <color rgb="FF201C20"/>
        <rFont val="Calibri"/>
        <family val="2"/>
        <scheme val="minor"/>
      </rPr>
      <t>Atteste sur l'honneur</t>
    </r>
    <r>
      <rPr>
        <sz val="14"/>
        <color rgb="FF201C20"/>
        <rFont val="Calibri"/>
        <family val="2"/>
        <scheme val="minor"/>
      </rPr>
      <t xml:space="preserve"> avoir renseigné le questionnaire de santé (QS - JEUNES) qui m'a été remis </t>
    </r>
  </si>
  <si>
    <t>par la Fédération (ou par le club).</t>
  </si>
  <si>
    <t>Et</t>
  </si>
  <si>
    <r>
      <rPr>
        <b/>
        <sz val="14"/>
        <color rgb="FF201C20"/>
        <rFont val="Calibri"/>
        <family val="2"/>
        <scheme val="minor"/>
      </rPr>
      <t>Atteste sur l'honneur</t>
    </r>
    <r>
      <rPr>
        <sz val="14"/>
        <color rgb="FF201C20"/>
        <rFont val="Calibri"/>
        <family val="2"/>
        <scheme val="minor"/>
      </rPr>
      <t xml:space="preserve"> avoir répondu par la négative à toutes les rubriques du questionnaire de santé</t>
    </r>
  </si>
  <si>
    <r>
      <rPr>
        <b/>
        <sz val="14"/>
        <color rgb="FF201C20"/>
        <rFont val="Calibri"/>
        <family val="2"/>
        <scheme val="minor"/>
      </rPr>
      <t>Reconnais</t>
    </r>
    <r>
      <rPr>
        <sz val="14"/>
        <color rgb="FF201C20"/>
        <rFont val="Calibri"/>
        <family val="2"/>
        <scheme val="minor"/>
      </rPr>
      <t xml:space="preserve"> que les réponses apportées relèvent de ma responsabilité exclusive</t>
    </r>
  </si>
  <si>
    <t>Fait à</t>
  </si>
  <si>
    <t>Signature(s) de la(des) personnes exerçant l’autorité parentale</t>
  </si>
  <si>
    <t>sur la feuille 2022</t>
  </si>
  <si>
    <t>Licence FFCT Famille Jeune -18 ans</t>
  </si>
  <si>
    <t>Grand Braquet Famille Jeune - 18 ans</t>
  </si>
  <si>
    <t>Grand Braquet EFV ou 6 ans</t>
  </si>
  <si>
    <t>Petit Braquet Famille Jeune - 18 ans</t>
  </si>
  <si>
    <t>Revue 1 ère année</t>
  </si>
  <si>
    <t>Revue 1ère</t>
  </si>
  <si>
    <t>fois</t>
  </si>
  <si>
    <r>
      <t xml:space="preserve">le nom de la cellule B10 est : </t>
    </r>
    <r>
      <rPr>
        <b/>
        <sz val="14"/>
        <rFont val="Calibri"/>
        <family val="2"/>
        <charset val="1"/>
      </rPr>
      <t>MBFJ</t>
    </r>
  </si>
  <si>
    <r>
      <t xml:space="preserve">le nom de la cellule B11 est : </t>
    </r>
    <r>
      <rPr>
        <b/>
        <sz val="14"/>
        <rFont val="Calibri"/>
        <family val="2"/>
        <charset val="1"/>
      </rPr>
      <t>PB</t>
    </r>
  </si>
  <si>
    <r>
      <t xml:space="preserve">le nom de la cellule B12 est : </t>
    </r>
    <r>
      <rPr>
        <b/>
        <sz val="14"/>
        <rFont val="Calibri"/>
        <family val="2"/>
        <charset val="1"/>
      </rPr>
      <t>PBFJ</t>
    </r>
  </si>
  <si>
    <r>
      <t xml:space="preserve">le nom de la cellule B13 est : </t>
    </r>
    <r>
      <rPr>
        <b/>
        <sz val="14"/>
        <rFont val="Calibri"/>
        <family val="2"/>
        <charset val="1"/>
      </rPr>
      <t>GB</t>
    </r>
  </si>
  <si>
    <r>
      <t xml:space="preserve">le nom de la cellule B14 est : </t>
    </r>
    <r>
      <rPr>
        <b/>
        <sz val="14"/>
        <rFont val="Calibri"/>
        <family val="2"/>
        <charset val="1"/>
      </rPr>
      <t>GBFJ</t>
    </r>
  </si>
  <si>
    <r>
      <t xml:space="preserve">le nom de la cellule B15 est : </t>
    </r>
    <r>
      <rPr>
        <b/>
        <sz val="14"/>
        <rFont val="Calibri"/>
        <family val="2"/>
        <charset val="1"/>
      </rPr>
      <t>GBJ</t>
    </r>
  </si>
  <si>
    <r>
      <t>le nom de la cellule B16 est :</t>
    </r>
    <r>
      <rPr>
        <b/>
        <sz val="14"/>
        <rFont val="Calibri"/>
        <family val="2"/>
        <charset val="1"/>
      </rPr>
      <t xml:space="preserve"> Revue</t>
    </r>
  </si>
  <si>
    <r>
      <t>le nom de la cellule B17 est :</t>
    </r>
    <r>
      <rPr>
        <b/>
        <sz val="14"/>
        <rFont val="Calibri"/>
        <family val="2"/>
        <charset val="1"/>
      </rPr>
      <t xml:space="preserve"> Revue1</t>
    </r>
  </si>
  <si>
    <t>Mini Braquet Famille -18 ans</t>
  </si>
  <si>
    <r>
      <t>le nom de la cellule B3   est</t>
    </r>
    <r>
      <rPr>
        <b/>
        <sz val="14"/>
        <rFont val="Calibri"/>
        <family val="2"/>
        <charset val="1"/>
      </rPr>
      <t xml:space="preserve"> : LicenceFFCTJ</t>
    </r>
  </si>
  <si>
    <r>
      <t>le nom de la cellule B1   est</t>
    </r>
    <r>
      <rPr>
        <b/>
        <sz val="14"/>
        <rFont val="Calibri"/>
        <family val="2"/>
        <charset val="1"/>
      </rPr>
      <t xml:space="preserve"> : LicenceFFCTA</t>
    </r>
  </si>
  <si>
    <r>
      <t>le nom de la cellule B2   est</t>
    </r>
    <r>
      <rPr>
        <b/>
        <sz val="14"/>
        <rFont val="Calibri"/>
        <family val="2"/>
        <charset val="1"/>
      </rPr>
      <t xml:space="preserve"> : LicenceFFCTFJ</t>
    </r>
  </si>
  <si>
    <r>
      <t>le nom de la cellule B4   est</t>
    </r>
    <r>
      <rPr>
        <b/>
        <sz val="14"/>
        <rFont val="Calibri"/>
        <family val="2"/>
        <charset val="1"/>
      </rPr>
      <t xml:space="preserve"> : LicenceFFCT2</t>
    </r>
  </si>
  <si>
    <r>
      <t xml:space="preserve">le nom de la cellule B5   est : </t>
    </r>
    <r>
      <rPr>
        <b/>
        <sz val="14"/>
        <rFont val="Calibri"/>
        <family val="2"/>
        <charset val="1"/>
      </rPr>
      <t>CotisClubA</t>
    </r>
  </si>
  <si>
    <r>
      <t xml:space="preserve">le nom de la cellule B6   est : </t>
    </r>
    <r>
      <rPr>
        <b/>
        <sz val="14"/>
        <rFont val="Calibri"/>
        <family val="2"/>
        <charset val="1"/>
      </rPr>
      <t>CotisClubEFV</t>
    </r>
  </si>
  <si>
    <r>
      <t xml:space="preserve">le nom de la cellule B7   est : </t>
    </r>
    <r>
      <rPr>
        <b/>
        <sz val="14"/>
        <rFont val="Calibri"/>
        <family val="2"/>
        <charset val="1"/>
      </rPr>
      <t>CotisClubJ</t>
    </r>
  </si>
  <si>
    <r>
      <t xml:space="preserve">le nom de la cellule B8   est : </t>
    </r>
    <r>
      <rPr>
        <b/>
        <sz val="14"/>
        <rFont val="Calibri"/>
        <family val="2"/>
        <charset val="1"/>
      </rPr>
      <t>CotisClub2</t>
    </r>
  </si>
  <si>
    <r>
      <t xml:space="preserve">le nom de la cellule B9   est : </t>
    </r>
    <r>
      <rPr>
        <b/>
        <sz val="14"/>
        <rFont val="Calibri"/>
        <family val="2"/>
        <charset val="1"/>
      </rPr>
      <t>MB</t>
    </r>
  </si>
  <si>
    <t>si jeune dans la famille faire 1 autre feuille</t>
  </si>
  <si>
    <r>
      <t xml:space="preserve">le nom des cellules  G26 G33 </t>
    </r>
    <r>
      <rPr>
        <b/>
        <sz val="14"/>
        <rFont val="Calibri"/>
        <family val="2"/>
        <charset val="1"/>
      </rPr>
      <t xml:space="preserve"> : MB_Liste</t>
    </r>
  </si>
  <si>
    <r>
      <t xml:space="preserve">le nom des cellules  H26 H33 </t>
    </r>
    <r>
      <rPr>
        <b/>
        <sz val="14"/>
        <rFont val="Calibri"/>
        <family val="2"/>
        <charset val="1"/>
      </rPr>
      <t xml:space="preserve"> : PB_Liste</t>
    </r>
  </si>
  <si>
    <r>
      <t xml:space="preserve">le nom des cellules  I26 I33    </t>
    </r>
    <r>
      <rPr>
        <b/>
        <sz val="14"/>
        <rFont val="Calibri"/>
        <family val="2"/>
        <charset val="1"/>
      </rPr>
      <t xml:space="preserve"> : GB_Liste</t>
    </r>
  </si>
  <si>
    <r>
      <t xml:space="preserve"> accompagnée de votre chèque à l'ordre des </t>
    </r>
    <r>
      <rPr>
        <b/>
        <sz val="16"/>
        <rFont val="Calibri"/>
        <family val="2"/>
        <charset val="1"/>
      </rPr>
      <t>cyclotouristes aixois.</t>
    </r>
  </si>
  <si>
    <t>Tél 06 perso/06 si incident</t>
  </si>
  <si>
    <t>EFV : Parents responsable</t>
  </si>
  <si>
    <t>Licence FFCT Jeune -18 ans ou EFV</t>
  </si>
  <si>
    <t>Si l enfant a reçu son PASS'SPORT sa licence sera gratuite sous condition de nous le donner le code</t>
  </si>
  <si>
    <t xml:space="preserve"> et/ou pour mes performances. </t>
  </si>
  <si>
    <t xml:space="preserve"> J'ai bien pris note de ces questions et comprends que certaines situations ou symptômes peuvent entraîner un risque pour ma santé</t>
  </si>
  <si>
    <t>en cas de réponse positive à l'une des questions des différents questionnaires</t>
  </si>
  <si>
    <t>J'atteste sur l'honneur avoir déjà pris, ou prendre les dispositions nécessaires selon les recommandations données</t>
  </si>
  <si>
    <t>QUESTIONNAIRE DE SANTÉ : J'ai bien lu ce QUESTIONNAIRE</t>
  </si>
  <si>
    <t>(document strictement personnel visible à la réunion ou sur le site)</t>
  </si>
  <si>
    <r>
      <t>EN ADHÉRANT AU CLUB</t>
    </r>
    <r>
      <rPr>
        <b/>
        <sz val="10"/>
        <color rgb="FF808080"/>
        <rFont val="Arial"/>
        <family val="2"/>
      </rPr>
      <t xml:space="preserve"> : </t>
    </r>
  </si>
  <si>
    <t xml:space="preserve">Je m’engage à respecter scrupuleusement le Code de la route, les statuts et règlements de la Fédération française de cyclotourisme, </t>
  </si>
  <si>
    <t>les statuts du club et les informations de ce dossier d’adhésion </t>
  </si>
  <si>
    <t>l'inscription à des manifestations sportives.</t>
  </si>
  <si>
    <t>Les membres du bureau ont accès à la liste des adhérents.</t>
  </si>
  <si>
    <t>Vous pouvez, en vertu du Règlement européen sur la Protection des Données personnelles (RGPD), en vigueur depuis le 25/05/2018,</t>
  </si>
  <si>
    <t>avoir accès aux données vous concernant ; vous pouvez demander leur rectification et leur suppression.</t>
  </si>
  <si>
    <t>Je fournis un certificat médical de moins de 6 mois (cyclotourisme).</t>
  </si>
  <si>
    <t xml:space="preserve">   Ou</t>
  </si>
  <si>
    <t>et je reconnais expressément que les réponses apportées relèvent de ma responsabilité exclusive.</t>
  </si>
  <si>
    <r>
      <t xml:space="preserve">J'atteste sur l’honneur avoir renseigné le questionnaire de santé </t>
    </r>
    <r>
      <rPr>
        <b/>
        <sz val="16"/>
        <rFont val="Calibri"/>
        <family val="2"/>
      </rPr>
      <t>(QS-JEUNES)</t>
    </r>
    <r>
      <rPr>
        <sz val="16"/>
        <rFont val="Calibri"/>
        <family val="2"/>
        <charset val="1"/>
      </rPr>
      <t xml:space="preserve"> qui m'a été remis par mon club. </t>
    </r>
  </si>
  <si>
    <t>Les données de ce formulaire sont recueillies avec mon accord en vue de la tenue à jour du fichier des adhérents,  la prise de licence auprès de la FFCT,</t>
  </si>
  <si>
    <t xml:space="preserve">J’accepte de recevoir les mails d’information de mon club ou de la Fédération et ses structures. </t>
  </si>
  <si>
    <t>J’accepte l’utilisation et l’exploitation non commerciale de mon image dans le cadre de la promotion de la Fédération.</t>
  </si>
  <si>
    <t xml:space="preserve"> Je participe à des cyclosportives*.</t>
  </si>
  <si>
    <t xml:space="preserve">  J'atteste sur l'honneur avoir répondu par la négative à toutes les rubriques du questionnaire de santé</t>
  </si>
  <si>
    <t xml:space="preserve"> une autorisation parentale est obligatoire</t>
  </si>
  <si>
    <t>POUR LES JEUNES DE -18ans</t>
  </si>
  <si>
    <t>Ces démarches s’effectuent auprès du président de  CycloAixois.</t>
  </si>
  <si>
    <t>*Merci de bien vouloir nous fournir un CMNCI (Certificat Médical de Non Contre Indication) à la pratique du cyclisme en compétition datant de moins de 12 mois</t>
  </si>
  <si>
    <t>Cotisation Club Seule</t>
  </si>
  <si>
    <t>Licence FFCT 2024-2025 + Cotisation Club</t>
  </si>
  <si>
    <t>(6-7-8) Entourer ou surligner la formule choisie   (9) Prix de la revue: 27€ ou  32€</t>
  </si>
  <si>
    <t>à rendre remplie avec votre adresse mail, au plus tard le 31 janvier 2025 pour les cyclos. En septembre pour les EFV (année scolaire 2024-2025)</t>
  </si>
  <si>
    <t>j'ai bien lu le résumé de la notice d'information 2025  : assurance AXA</t>
  </si>
  <si>
    <t>1) Un membre de votre famille est-il décédé subitement d’une cause cardiaque ou inexpliquée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</si>
</sst>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mm/dd/yyyy"/>
    <numFmt numFmtId="166" formatCode="#\ ##\ ##\ ##\ #0"/>
    <numFmt numFmtId="167" formatCode="0\ %"/>
    <numFmt numFmtId="168" formatCode="d/m/yy;@"/>
  </numFmts>
  <fonts count="54" x14ac:knownFonts="1">
    <font>
      <sz val="10"/>
      <name val="Arial"/>
      <family val="2"/>
      <charset val="1"/>
    </font>
    <font>
      <sz val="10"/>
      <name val="Calibri"/>
      <family val="2"/>
      <charset val="1"/>
    </font>
    <font>
      <sz val="14"/>
      <name val="Calibri"/>
      <family val="2"/>
      <charset val="1"/>
    </font>
    <font>
      <b/>
      <sz val="14"/>
      <name val="Calibri"/>
      <family val="2"/>
      <charset val="1"/>
    </font>
    <font>
      <sz val="15"/>
      <name val="Arial"/>
      <family val="2"/>
      <charset val="1"/>
    </font>
    <font>
      <sz val="16"/>
      <name val="Calibri"/>
      <family val="2"/>
      <charset val="1"/>
    </font>
    <font>
      <b/>
      <sz val="28"/>
      <name val="Calibri"/>
      <family val="2"/>
      <charset val="1"/>
    </font>
    <font>
      <b/>
      <sz val="24"/>
      <name val="Calibri"/>
      <family val="2"/>
      <charset val="1"/>
    </font>
    <font>
      <sz val="24"/>
      <name val="Calibri"/>
      <family val="2"/>
      <charset val="1"/>
    </font>
    <font>
      <b/>
      <sz val="16"/>
      <color rgb="FFFF0000"/>
      <name val="Calibri"/>
      <family val="2"/>
      <charset val="1"/>
    </font>
    <font>
      <b/>
      <sz val="16"/>
      <name val="Calibri"/>
      <family val="2"/>
      <charset val="1"/>
    </font>
    <font>
      <b/>
      <sz val="15"/>
      <name val="Arial"/>
      <family val="2"/>
      <charset val="1"/>
    </font>
    <font>
      <sz val="14"/>
      <name val="Arial"/>
      <family val="2"/>
      <charset val="1"/>
    </font>
    <font>
      <b/>
      <sz val="22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i/>
      <sz val="14"/>
      <name val="Calibri"/>
      <family val="2"/>
      <charset val="1"/>
    </font>
    <font>
      <sz val="10"/>
      <name val="Arial"/>
      <family val="2"/>
      <charset val="1"/>
    </font>
    <font>
      <b/>
      <sz val="16"/>
      <color rgb="FFFF0000"/>
      <name val="Calibri"/>
      <family val="2"/>
    </font>
    <font>
      <u/>
      <sz val="10"/>
      <color theme="10"/>
      <name val="Arial"/>
      <family val="2"/>
      <charset val="1"/>
    </font>
    <font>
      <b/>
      <sz val="14"/>
      <name val="Calibri"/>
      <family val="2"/>
      <scheme val="minor"/>
    </font>
    <font>
      <b/>
      <sz val="16"/>
      <name val="Calibri"/>
      <family val="2"/>
    </font>
    <font>
      <b/>
      <sz val="15"/>
      <name val="Arial"/>
      <family val="2"/>
    </font>
    <font>
      <b/>
      <sz val="20"/>
      <name val="Calibri"/>
      <family val="2"/>
    </font>
    <font>
      <sz val="16"/>
      <name val="Calibri"/>
      <family val="2"/>
    </font>
    <font>
      <sz val="16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name val="Calibri"/>
      <family val="2"/>
    </font>
    <font>
      <b/>
      <sz val="20"/>
      <color rgb="FFC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6"/>
      <color rgb="FFFFFFFF"/>
      <name val="Calibri"/>
      <family val="2"/>
    </font>
    <font>
      <b/>
      <sz val="16"/>
      <color rgb="FF000000"/>
      <name val="Calibri"/>
      <family val="2"/>
      <scheme val="minor"/>
    </font>
    <font>
      <i/>
      <sz val="11"/>
      <name val="Calibri"/>
      <family val="2"/>
    </font>
    <font>
      <i/>
      <sz val="11"/>
      <color rgb="FFC00000"/>
      <name val="Calibri"/>
      <family val="2"/>
    </font>
    <font>
      <b/>
      <sz val="14"/>
      <color rgb="FFFFFFFF"/>
      <name val="Calibri"/>
      <family val="2"/>
    </font>
    <font>
      <sz val="10"/>
      <color rgb="FF000000"/>
      <name val="Calibri"/>
      <family val="2"/>
    </font>
    <font>
      <b/>
      <sz val="16"/>
      <color rgb="FFC00000"/>
      <name val="Calibri"/>
      <family val="2"/>
    </font>
    <font>
      <sz val="10"/>
      <name val="Arial"/>
      <family val="2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b/>
      <sz val="18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rgb="FF201C20"/>
      <name val="Calibri"/>
      <family val="2"/>
      <scheme val="minor"/>
    </font>
    <font>
      <b/>
      <sz val="14"/>
      <color rgb="FFBB1C23"/>
      <name val="Calibri"/>
      <family val="2"/>
      <scheme val="minor"/>
    </font>
    <font>
      <sz val="14"/>
      <color rgb="FFBB1C23"/>
      <name val="Calibri"/>
      <family val="2"/>
      <scheme val="minor"/>
    </font>
    <font>
      <sz val="14"/>
      <color rgb="FF201C20"/>
      <name val="Calibri"/>
      <family val="2"/>
      <scheme val="minor"/>
    </font>
    <font>
      <b/>
      <sz val="14"/>
      <color rgb="FF201C20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b/>
      <u/>
      <sz val="16"/>
      <color rgb="FF0070C0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rgb="FF808080"/>
      <name val="Arial"/>
      <family val="2"/>
    </font>
    <font>
      <b/>
      <i/>
      <sz val="16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C5E0B4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ashed">
        <color rgb="FF000000"/>
      </right>
      <top style="thin">
        <color rgb="FF000000"/>
      </top>
      <bottom style="dashed">
        <color rgb="FF000000"/>
      </bottom>
      <diagonal/>
    </border>
    <border>
      <left style="dashed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dashed">
        <color rgb="FF000000"/>
      </right>
      <top style="dashed">
        <color rgb="FF000000"/>
      </top>
      <bottom style="thin">
        <color rgb="FF000000"/>
      </bottom>
      <diagonal/>
    </border>
    <border>
      <left style="dashed">
        <color rgb="FF000000"/>
      </left>
      <right style="thin">
        <color rgb="FF000000"/>
      </right>
      <top style="dashed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tted">
        <color auto="1"/>
      </right>
      <top style="dotted">
        <color auto="1"/>
      </top>
      <bottom style="dash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ash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7" fontId="17" fillId="0" borderId="0"/>
    <xf numFmtId="0" fontId="17" fillId="0" borderId="0"/>
    <xf numFmtId="0" fontId="17" fillId="0" borderId="0"/>
    <xf numFmtId="0" fontId="19" fillId="0" borderId="0" applyNumberFormat="0" applyFill="0" applyBorder="0" applyAlignment="0" applyProtection="0"/>
    <xf numFmtId="0" fontId="26" fillId="0" borderId="0"/>
    <xf numFmtId="0" fontId="38" fillId="0" borderId="0"/>
  </cellStyleXfs>
  <cellXfs count="220">
    <xf numFmtId="0" fontId="0" fillId="0" borderId="0" xfId="0"/>
    <xf numFmtId="0" fontId="1" fillId="0" borderId="0" xfId="2" applyFont="1"/>
    <xf numFmtId="0" fontId="2" fillId="0" borderId="0" xfId="2" applyFont="1"/>
    <xf numFmtId="164" fontId="3" fillId="2" borderId="0" xfId="2" applyNumberFormat="1" applyFont="1" applyFill="1"/>
    <xf numFmtId="0" fontId="2" fillId="2" borderId="0" xfId="2" applyFont="1" applyFill="1"/>
    <xf numFmtId="0" fontId="17" fillId="0" borderId="0" xfId="3"/>
    <xf numFmtId="0" fontId="6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/>
    <xf numFmtId="0" fontId="9" fillId="3" borderId="0" xfId="3" applyFont="1" applyFill="1"/>
    <xf numFmtId="0" fontId="5" fillId="0" borderId="1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4" borderId="1" xfId="3" applyFont="1" applyFill="1" applyBorder="1" applyAlignment="1">
      <alignment horizontal="center" vertical="center"/>
    </xf>
    <xf numFmtId="0" fontId="4" fillId="0" borderId="0" xfId="3" applyFont="1" applyAlignment="1">
      <alignment horizontal="center"/>
    </xf>
    <xf numFmtId="0" fontId="12" fillId="0" borderId="0" xfId="3" applyFont="1"/>
    <xf numFmtId="0" fontId="10" fillId="0" borderId="0" xfId="3" applyFont="1"/>
    <xf numFmtId="0" fontId="4" fillId="0" borderId="0" xfId="3" applyFont="1"/>
    <xf numFmtId="0" fontId="5" fillId="0" borderId="0" xfId="3" applyFont="1"/>
    <xf numFmtId="0" fontId="10" fillId="0" borderId="0" xfId="3" applyFont="1" applyAlignment="1">
      <alignment horizontal="left" vertical="center"/>
    </xf>
    <xf numFmtId="0" fontId="4" fillId="0" borderId="0" xfId="2" applyFont="1"/>
    <xf numFmtId="0" fontId="5" fillId="0" borderId="3" xfId="3" applyFont="1" applyBorder="1"/>
    <xf numFmtId="0" fontId="5" fillId="0" borderId="4" xfId="3" applyFont="1" applyBorder="1" applyAlignment="1">
      <alignment horizontal="center"/>
    </xf>
    <xf numFmtId="0" fontId="5" fillId="0" borderId="5" xfId="3" applyFont="1" applyBorder="1" applyAlignment="1">
      <alignment horizontal="center"/>
    </xf>
    <xf numFmtId="0" fontId="5" fillId="0" borderId="6" xfId="3" applyFont="1" applyBorder="1" applyAlignment="1">
      <alignment horizontal="center"/>
    </xf>
    <xf numFmtId="0" fontId="5" fillId="4" borderId="4" xfId="3" applyFont="1" applyFill="1" applyBorder="1" applyAlignment="1">
      <alignment horizontal="center" vertical="center"/>
    </xf>
    <xf numFmtId="0" fontId="5" fillId="4" borderId="5" xfId="3" applyFont="1" applyFill="1" applyBorder="1" applyAlignment="1">
      <alignment horizontal="center" vertical="center"/>
    </xf>
    <xf numFmtId="0" fontId="5" fillId="4" borderId="3" xfId="3" applyFont="1" applyFill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4" fillId="0" borderId="0" xfId="0" applyFont="1"/>
    <xf numFmtId="0" fontId="5" fillId="0" borderId="7" xfId="3" applyFont="1" applyBorder="1"/>
    <xf numFmtId="0" fontId="5" fillId="0" borderId="8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5" fillId="4" borderId="8" xfId="3" applyFont="1" applyFill="1" applyBorder="1" applyAlignment="1">
      <alignment horizontal="center" vertical="center"/>
    </xf>
    <xf numFmtId="49" fontId="5" fillId="4" borderId="7" xfId="3" applyNumberFormat="1" applyFont="1" applyFill="1" applyBorder="1" applyAlignment="1">
      <alignment horizontal="center"/>
    </xf>
    <xf numFmtId="49" fontId="5" fillId="0" borderId="0" xfId="3" applyNumberFormat="1" applyFont="1" applyAlignment="1">
      <alignment horizontal="center"/>
    </xf>
    <xf numFmtId="0" fontId="5" fillId="0" borderId="10" xfId="3" applyFont="1" applyBorder="1" applyAlignment="1">
      <alignment horizontal="center"/>
    </xf>
    <xf numFmtId="0" fontId="5" fillId="0" borderId="11" xfId="3" applyFont="1" applyBorder="1" applyAlignment="1">
      <alignment horizontal="center"/>
    </xf>
    <xf numFmtId="0" fontId="5" fillId="0" borderId="12" xfId="3" applyFont="1" applyBorder="1" applyAlignment="1">
      <alignment horizontal="center"/>
    </xf>
    <xf numFmtId="0" fontId="5" fillId="0" borderId="13" xfId="3" applyFont="1" applyBorder="1" applyAlignment="1">
      <alignment horizontal="center"/>
    </xf>
    <xf numFmtId="0" fontId="5" fillId="0" borderId="14" xfId="3" applyFont="1" applyBorder="1" applyAlignment="1">
      <alignment horizontal="center"/>
    </xf>
    <xf numFmtId="49" fontId="10" fillId="0" borderId="0" xfId="3" applyNumberFormat="1" applyFont="1" applyAlignment="1">
      <alignment horizontal="center"/>
    </xf>
    <xf numFmtId="164" fontId="5" fillId="0" borderId="15" xfId="3" applyNumberFormat="1" applyFont="1" applyBorder="1"/>
    <xf numFmtId="164" fontId="5" fillId="0" borderId="16" xfId="1" applyNumberFormat="1" applyFont="1" applyBorder="1"/>
    <xf numFmtId="164" fontId="5" fillId="0" borderId="0" xfId="3" applyNumberFormat="1" applyFont="1" applyAlignment="1">
      <alignment horizontal="center" vertical="center"/>
    </xf>
    <xf numFmtId="164" fontId="10" fillId="0" borderId="19" xfId="1" applyNumberFormat="1" applyFont="1" applyBorder="1"/>
    <xf numFmtId="164" fontId="5" fillId="0" borderId="19" xfId="3" applyNumberFormat="1" applyFont="1" applyBorder="1"/>
    <xf numFmtId="164" fontId="5" fillId="0" borderId="20" xfId="3" applyNumberFormat="1" applyFont="1" applyBorder="1"/>
    <xf numFmtId="164" fontId="5" fillId="0" borderId="0" xfId="3" applyNumberFormat="1" applyFont="1"/>
    <xf numFmtId="164" fontId="10" fillId="0" borderId="22" xfId="1" applyNumberFormat="1" applyFont="1" applyBorder="1"/>
    <xf numFmtId="164" fontId="5" fillId="0" borderId="22" xfId="3" applyNumberFormat="1" applyFont="1" applyBorder="1"/>
    <xf numFmtId="164" fontId="5" fillId="0" borderId="23" xfId="3" applyNumberFormat="1" applyFont="1" applyBorder="1"/>
    <xf numFmtId="164" fontId="5" fillId="0" borderId="24" xfId="1" applyNumberFormat="1" applyFont="1" applyBorder="1"/>
    <xf numFmtId="164" fontId="5" fillId="0" borderId="24" xfId="3" applyNumberFormat="1" applyFont="1" applyBorder="1"/>
    <xf numFmtId="164" fontId="10" fillId="5" borderId="19" xfId="3" applyNumberFormat="1" applyFont="1" applyFill="1" applyBorder="1"/>
    <xf numFmtId="0" fontId="5" fillId="0" borderId="0" xfId="3" applyFont="1" applyAlignment="1">
      <alignment horizontal="right"/>
    </xf>
    <xf numFmtId="164" fontId="10" fillId="0" borderId="0" xfId="3" applyNumberFormat="1" applyFont="1"/>
    <xf numFmtId="0" fontId="11" fillId="0" borderId="0" xfId="3" applyFont="1" applyAlignment="1">
      <alignment horizontal="center"/>
    </xf>
    <xf numFmtId="0" fontId="10" fillId="0" borderId="0" xfId="3" applyFont="1" applyAlignment="1">
      <alignment horizontal="center"/>
    </xf>
    <xf numFmtId="0" fontId="14" fillId="0" borderId="0" xfId="0" applyFont="1"/>
    <xf numFmtId="0" fontId="5" fillId="4" borderId="26" xfId="3" applyFont="1" applyFill="1" applyBorder="1" applyAlignment="1">
      <alignment horizontal="center" vertical="center"/>
    </xf>
    <xf numFmtId="0" fontId="10" fillId="0" borderId="27" xfId="3" applyFont="1" applyBorder="1"/>
    <xf numFmtId="164" fontId="10" fillId="4" borderId="15" xfId="3" applyNumberFormat="1" applyFont="1" applyFill="1" applyBorder="1" applyAlignment="1">
      <alignment horizontal="center" vertical="center"/>
    </xf>
    <xf numFmtId="164" fontId="10" fillId="4" borderId="16" xfId="3" applyNumberFormat="1" applyFont="1" applyFill="1" applyBorder="1" applyAlignment="1">
      <alignment horizontal="center" vertical="center"/>
    </xf>
    <xf numFmtId="164" fontId="10" fillId="4" borderId="17" xfId="1" applyNumberFormat="1" applyFont="1" applyFill="1" applyBorder="1" applyAlignment="1">
      <alignment horizontal="center" vertical="center"/>
    </xf>
    <xf numFmtId="164" fontId="10" fillId="4" borderId="7" xfId="3" applyNumberFormat="1" applyFont="1" applyFill="1" applyBorder="1" applyAlignment="1">
      <alignment horizontal="center" vertical="center"/>
    </xf>
    <xf numFmtId="0" fontId="5" fillId="0" borderId="25" xfId="3" applyFont="1" applyBorder="1"/>
    <xf numFmtId="164" fontId="10" fillId="4" borderId="21" xfId="3" applyNumberFormat="1" applyFont="1" applyFill="1" applyBorder="1" applyAlignment="1">
      <alignment horizontal="center" vertical="center"/>
    </xf>
    <xf numFmtId="164" fontId="10" fillId="4" borderId="22" xfId="3" applyNumberFormat="1" applyFont="1" applyFill="1" applyBorder="1" applyAlignment="1">
      <alignment horizontal="center" vertical="center"/>
    </xf>
    <xf numFmtId="164" fontId="10" fillId="4" borderId="23" xfId="3" applyNumberFormat="1" applyFont="1" applyFill="1" applyBorder="1" applyAlignment="1">
      <alignment horizontal="center" vertical="center"/>
    </xf>
    <xf numFmtId="164" fontId="5" fillId="4" borderId="7" xfId="3" applyNumberFormat="1" applyFont="1" applyFill="1" applyBorder="1"/>
    <xf numFmtId="164" fontId="5" fillId="0" borderId="16" xfId="3" applyNumberFormat="1" applyFont="1" applyBorder="1"/>
    <xf numFmtId="164" fontId="5" fillId="0" borderId="17" xfId="3" applyNumberFormat="1" applyFont="1" applyBorder="1"/>
    <xf numFmtId="164" fontId="5" fillId="0" borderId="28" xfId="3" applyNumberFormat="1" applyFont="1" applyBorder="1"/>
    <xf numFmtId="164" fontId="5" fillId="0" borderId="29" xfId="3" applyNumberFormat="1" applyFont="1" applyBorder="1"/>
    <xf numFmtId="164" fontId="10" fillId="4" borderId="28" xfId="3" applyNumberFormat="1" applyFont="1" applyFill="1" applyBorder="1" applyAlignment="1">
      <alignment horizontal="center" vertical="center"/>
    </xf>
    <xf numFmtId="164" fontId="10" fillId="4" borderId="24" xfId="3" applyNumberFormat="1" applyFont="1" applyFill="1" applyBorder="1" applyAlignment="1">
      <alignment horizontal="center" vertical="center"/>
    </xf>
    <xf numFmtId="164" fontId="10" fillId="4" borderId="29" xfId="1" applyNumberFormat="1" applyFont="1" applyFill="1" applyBorder="1" applyAlignment="1">
      <alignment horizontal="center" vertical="center"/>
    </xf>
    <xf numFmtId="0" fontId="10" fillId="5" borderId="27" xfId="3" applyFont="1" applyFill="1" applyBorder="1"/>
    <xf numFmtId="164" fontId="10" fillId="5" borderId="15" xfId="3" applyNumberFormat="1" applyFont="1" applyFill="1" applyBorder="1"/>
    <xf numFmtId="164" fontId="10" fillId="0" borderId="16" xfId="1" applyNumberFormat="1" applyFont="1" applyBorder="1"/>
    <xf numFmtId="164" fontId="10" fillId="5" borderId="16" xfId="3" applyNumberFormat="1" applyFont="1" applyFill="1" applyBorder="1"/>
    <xf numFmtId="164" fontId="10" fillId="5" borderId="17" xfId="3" applyNumberFormat="1" applyFont="1" applyFill="1" applyBorder="1"/>
    <xf numFmtId="164" fontId="10" fillId="4" borderId="17" xfId="3" applyNumberFormat="1" applyFont="1" applyFill="1" applyBorder="1" applyAlignment="1">
      <alignment horizontal="center" vertical="center"/>
    </xf>
    <xf numFmtId="0" fontId="10" fillId="5" borderId="30" xfId="3" applyFont="1" applyFill="1" applyBorder="1"/>
    <xf numFmtId="164" fontId="10" fillId="5" borderId="18" xfId="3" applyNumberFormat="1" applyFont="1" applyFill="1" applyBorder="1"/>
    <xf numFmtId="164" fontId="10" fillId="5" borderId="20" xfId="3" applyNumberFormat="1" applyFont="1" applyFill="1" applyBorder="1"/>
    <xf numFmtId="164" fontId="10" fillId="4" borderId="18" xfId="3" applyNumberFormat="1" applyFont="1" applyFill="1" applyBorder="1" applyAlignment="1">
      <alignment horizontal="center" vertical="center"/>
    </xf>
    <xf numFmtId="164" fontId="10" fillId="4" borderId="19" xfId="3" applyNumberFormat="1" applyFont="1" applyFill="1" applyBorder="1" applyAlignment="1">
      <alignment horizontal="center" vertical="center"/>
    </xf>
    <xf numFmtId="164" fontId="10" fillId="4" borderId="20" xfId="3" applyNumberFormat="1" applyFont="1" applyFill="1" applyBorder="1" applyAlignment="1">
      <alignment horizontal="center" vertical="center"/>
    </xf>
    <xf numFmtId="0" fontId="10" fillId="0" borderId="30" xfId="3" applyFont="1" applyBorder="1"/>
    <xf numFmtId="164" fontId="10" fillId="4" borderId="20" xfId="1" applyNumberFormat="1" applyFont="1" applyFill="1" applyBorder="1" applyAlignment="1">
      <alignment horizontal="center" vertical="center"/>
    </xf>
    <xf numFmtId="164" fontId="5" fillId="0" borderId="18" xfId="3" applyNumberFormat="1" applyFont="1" applyBorder="1"/>
    <xf numFmtId="164" fontId="5" fillId="0" borderId="19" xfId="1" applyNumberFormat="1" applyFont="1" applyBorder="1"/>
    <xf numFmtId="0" fontId="10" fillId="0" borderId="25" xfId="3" applyFont="1" applyBorder="1"/>
    <xf numFmtId="164" fontId="5" fillId="0" borderId="21" xfId="3" applyNumberFormat="1" applyFont="1" applyBorder="1"/>
    <xf numFmtId="164" fontId="5" fillId="0" borderId="22" xfId="1" applyNumberFormat="1" applyFont="1" applyBorder="1"/>
    <xf numFmtId="164" fontId="10" fillId="4" borderId="23" xfId="1" applyNumberFormat="1" applyFont="1" applyFill="1" applyBorder="1" applyAlignment="1">
      <alignment horizontal="center" vertical="center"/>
    </xf>
    <xf numFmtId="164" fontId="5" fillId="4" borderId="10" xfId="3" applyNumberFormat="1" applyFont="1" applyFill="1" applyBorder="1"/>
    <xf numFmtId="0" fontId="13" fillId="0" borderId="0" xfId="3" applyFont="1"/>
    <xf numFmtId="0" fontId="18" fillId="0" borderId="0" xfId="3" applyFont="1"/>
    <xf numFmtId="0" fontId="2" fillId="6" borderId="0" xfId="2" applyFont="1" applyFill="1"/>
    <xf numFmtId="0" fontId="1" fillId="6" borderId="0" xfId="2" applyFont="1" applyFill="1"/>
    <xf numFmtId="0" fontId="21" fillId="3" borderId="0" xfId="3" applyFont="1" applyFill="1" applyAlignment="1" applyProtection="1">
      <alignment horizontal="center" vertical="center"/>
      <protection locked="0"/>
    </xf>
    <xf numFmtId="0" fontId="23" fillId="0" borderId="0" xfId="3" applyFont="1" applyAlignment="1">
      <alignment horizontal="center" vertical="center"/>
    </xf>
    <xf numFmtId="0" fontId="21" fillId="0" borderId="0" xfId="3" applyFont="1" applyAlignment="1">
      <alignment horizontal="center" vertical="center"/>
    </xf>
    <xf numFmtId="0" fontId="25" fillId="0" borderId="0" xfId="3" applyFont="1"/>
    <xf numFmtId="0" fontId="10" fillId="0" borderId="0" xfId="3" applyFont="1" applyAlignment="1">
      <alignment vertical="center"/>
    </xf>
    <xf numFmtId="0" fontId="10" fillId="7" borderId="0" xfId="3" applyFont="1" applyFill="1" applyAlignment="1">
      <alignment vertical="center"/>
    </xf>
    <xf numFmtId="0" fontId="22" fillId="7" borderId="0" xfId="3" applyFont="1" applyFill="1" applyAlignment="1">
      <alignment vertical="center"/>
    </xf>
    <xf numFmtId="0" fontId="26" fillId="0" borderId="0" xfId="5" applyAlignment="1">
      <alignment vertical="center" wrapText="1"/>
    </xf>
    <xf numFmtId="0" fontId="26" fillId="0" borderId="0" xfId="5" applyAlignment="1">
      <alignment horizontal="left" vertical="top"/>
    </xf>
    <xf numFmtId="0" fontId="26" fillId="0" borderId="0" xfId="5" applyAlignment="1">
      <alignment horizontal="left" wrapText="1"/>
    </xf>
    <xf numFmtId="0" fontId="30" fillId="0" borderId="41" xfId="5" applyFont="1" applyBorder="1" applyAlignment="1">
      <alignment horizontal="center" vertical="top" wrapText="1"/>
    </xf>
    <xf numFmtId="0" fontId="26" fillId="0" borderId="0" xfId="5" applyAlignment="1">
      <alignment horizontal="left" vertical="center" wrapText="1"/>
    </xf>
    <xf numFmtId="0" fontId="29" fillId="0" borderId="41" xfId="5" applyFont="1" applyBorder="1" applyAlignment="1">
      <alignment horizontal="left" vertical="top" wrapText="1"/>
    </xf>
    <xf numFmtId="0" fontId="32" fillId="0" borderId="45" xfId="5" applyFont="1" applyBorder="1" applyAlignment="1">
      <alignment horizontal="center" vertical="center" shrinkToFit="1"/>
    </xf>
    <xf numFmtId="0" fontId="32" fillId="0" borderId="46" xfId="5" applyFont="1" applyBorder="1" applyAlignment="1">
      <alignment horizontal="center" vertical="center" shrinkToFit="1"/>
    </xf>
    <xf numFmtId="0" fontId="32" fillId="0" borderId="47" xfId="5" applyFont="1" applyBorder="1" applyAlignment="1">
      <alignment horizontal="center" vertical="center" shrinkToFit="1"/>
    </xf>
    <xf numFmtId="0" fontId="32" fillId="0" borderId="48" xfId="5" applyFont="1" applyBorder="1" applyAlignment="1">
      <alignment horizontal="center" vertical="center" shrinkToFit="1"/>
    </xf>
    <xf numFmtId="0" fontId="26" fillId="0" borderId="41" xfId="5" applyBorder="1" applyAlignment="1">
      <alignment horizontal="left" vertical="top" wrapText="1"/>
    </xf>
    <xf numFmtId="0" fontId="32" fillId="0" borderId="49" xfId="5" applyFont="1" applyBorder="1" applyAlignment="1">
      <alignment horizontal="center" vertical="center" shrinkToFit="1"/>
    </xf>
    <xf numFmtId="0" fontId="32" fillId="0" borderId="50" xfId="5" applyFont="1" applyBorder="1" applyAlignment="1">
      <alignment horizontal="center" vertical="center" shrinkToFit="1"/>
    </xf>
    <xf numFmtId="0" fontId="29" fillId="0" borderId="41" xfId="5" applyFont="1" applyBorder="1" applyAlignment="1">
      <alignment horizontal="left" vertical="center" wrapText="1"/>
    </xf>
    <xf numFmtId="0" fontId="26" fillId="0" borderId="0" xfId="5" applyAlignment="1">
      <alignment horizontal="center" vertical="center" wrapText="1"/>
    </xf>
    <xf numFmtId="0" fontId="10" fillId="0" borderId="33" xfId="3" applyFont="1" applyBorder="1" applyAlignment="1">
      <alignment horizontal="left" vertical="center"/>
    </xf>
    <xf numFmtId="0" fontId="10" fillId="0" borderId="3" xfId="3" applyFont="1" applyBorder="1" applyAlignment="1">
      <alignment horizontal="center" vertical="center"/>
    </xf>
    <xf numFmtId="0" fontId="21" fillId="0" borderId="10" xfId="3" applyFont="1" applyBorder="1" applyAlignment="1">
      <alignment horizontal="center" vertical="center"/>
    </xf>
    <xf numFmtId="0" fontId="39" fillId="0" borderId="0" xfId="6" applyFont="1"/>
    <xf numFmtId="1" fontId="39" fillId="0" borderId="0" xfId="6" applyNumberFormat="1" applyFont="1"/>
    <xf numFmtId="0" fontId="20" fillId="0" borderId="0" xfId="6" applyFont="1"/>
    <xf numFmtId="0" fontId="40" fillId="0" borderId="0" xfId="6" applyFont="1"/>
    <xf numFmtId="0" fontId="39" fillId="9" borderId="0" xfId="6" applyFont="1" applyFill="1" applyProtection="1">
      <protection locked="0"/>
    </xf>
    <xf numFmtId="0" fontId="42" fillId="0" borderId="0" xfId="6" applyFont="1"/>
    <xf numFmtId="0" fontId="39" fillId="9" borderId="0" xfId="6" applyFont="1" applyFill="1"/>
    <xf numFmtId="0" fontId="20" fillId="9" borderId="0" xfId="6" applyFont="1" applyFill="1"/>
    <xf numFmtId="0" fontId="20" fillId="6" borderId="0" xfId="6" applyFont="1" applyFill="1" applyAlignment="1">
      <alignment horizontal="center" vertical="center"/>
    </xf>
    <xf numFmtId="0" fontId="44" fillId="0" borderId="0" xfId="6" applyFont="1"/>
    <xf numFmtId="0" fontId="41" fillId="0" borderId="0" xfId="6" applyFont="1"/>
    <xf numFmtId="0" fontId="45" fillId="0" borderId="0" xfId="6" applyFont="1"/>
    <xf numFmtId="0" fontId="46" fillId="0" borderId="0" xfId="6" applyFont="1"/>
    <xf numFmtId="0" fontId="47" fillId="0" borderId="0" xfId="6" applyFont="1"/>
    <xf numFmtId="0" fontId="48" fillId="0" borderId="0" xfId="6" applyFont="1"/>
    <xf numFmtId="0" fontId="47" fillId="9" borderId="0" xfId="6" applyFont="1" applyFill="1"/>
    <xf numFmtId="164" fontId="5" fillId="0" borderId="56" xfId="3" applyNumberFormat="1" applyFont="1" applyBorder="1"/>
    <xf numFmtId="164" fontId="5" fillId="0" borderId="57" xfId="1" applyNumberFormat="1" applyFont="1" applyBorder="1"/>
    <xf numFmtId="164" fontId="5" fillId="0" borderId="57" xfId="3" applyNumberFormat="1" applyFont="1" applyBorder="1"/>
    <xf numFmtId="164" fontId="5" fillId="0" borderId="58" xfId="3" applyNumberFormat="1" applyFont="1" applyBorder="1"/>
    <xf numFmtId="164" fontId="5" fillId="0" borderId="59" xfId="3" applyNumberFormat="1" applyFont="1" applyBorder="1"/>
    <xf numFmtId="164" fontId="5" fillId="0" borderId="60" xfId="1" applyNumberFormat="1" applyFont="1" applyBorder="1"/>
    <xf numFmtId="164" fontId="5" fillId="0" borderId="60" xfId="3" applyNumberFormat="1" applyFont="1" applyBorder="1"/>
    <xf numFmtId="164" fontId="5" fillId="0" borderId="61" xfId="3" applyNumberFormat="1" applyFont="1" applyBorder="1"/>
    <xf numFmtId="0" fontId="10" fillId="0" borderId="62" xfId="3" applyFont="1" applyBorder="1"/>
    <xf numFmtId="164" fontId="21" fillId="0" borderId="28" xfId="3" applyNumberFormat="1" applyFont="1" applyBorder="1"/>
    <xf numFmtId="0" fontId="10" fillId="0" borderId="0" xfId="3" applyFont="1" applyAlignment="1">
      <alignment vertical="center" wrapText="1"/>
    </xf>
    <xf numFmtId="0" fontId="49" fillId="0" borderId="0" xfId="4" applyFont="1" applyBorder="1" applyAlignment="1">
      <alignment vertical="center" wrapText="1"/>
    </xf>
    <xf numFmtId="0" fontId="5" fillId="6" borderId="0" xfId="3" applyFont="1" applyFill="1"/>
    <xf numFmtId="0" fontId="4" fillId="6" borderId="0" xfId="3" applyFont="1" applyFill="1" applyProtection="1">
      <protection locked="0"/>
    </xf>
    <xf numFmtId="0" fontId="50" fillId="0" borderId="0" xfId="4" applyFont="1" applyBorder="1" applyAlignment="1">
      <alignment vertical="center" wrapText="1"/>
    </xf>
    <xf numFmtId="0" fontId="21" fillId="4" borderId="11" xfId="3" applyFont="1" applyFill="1" applyBorder="1" applyAlignment="1">
      <alignment horizontal="center"/>
    </xf>
    <xf numFmtId="0" fontId="21" fillId="4" borderId="13" xfId="3" applyFont="1" applyFill="1" applyBorder="1" applyAlignment="1">
      <alignment horizontal="center"/>
    </xf>
    <xf numFmtId="49" fontId="21" fillId="4" borderId="7" xfId="3" applyNumberFormat="1" applyFont="1" applyFill="1" applyBorder="1" applyAlignment="1">
      <alignment horizontal="center"/>
    </xf>
    <xf numFmtId="0" fontId="51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1" fillId="0" borderId="0" xfId="3" applyFont="1"/>
    <xf numFmtId="0" fontId="24" fillId="0" borderId="0" xfId="3" applyFont="1"/>
    <xf numFmtId="0" fontId="11" fillId="0" borderId="0" xfId="3" applyFont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24" fillId="0" borderId="0" xfId="3" applyFont="1" applyAlignment="1">
      <alignment horizontal="center" vertical="center"/>
    </xf>
    <xf numFmtId="0" fontId="21" fillId="0" borderId="0" xfId="3" applyFont="1" applyAlignment="1">
      <alignment vertical="center"/>
    </xf>
    <xf numFmtId="0" fontId="53" fillId="0" borderId="0" xfId="3" applyFont="1"/>
    <xf numFmtId="164" fontId="10" fillId="3" borderId="63" xfId="3" applyNumberFormat="1" applyFont="1" applyFill="1" applyBorder="1" applyAlignment="1" applyProtection="1">
      <alignment horizontal="center" vertical="center"/>
      <protection locked="0"/>
    </xf>
    <xf numFmtId="0" fontId="18" fillId="0" borderId="0" xfId="3" applyFont="1" applyAlignment="1">
      <alignment vertical="center"/>
    </xf>
    <xf numFmtId="0" fontId="49" fillId="6" borderId="0" xfId="4" applyFont="1" applyFill="1" applyBorder="1" applyAlignment="1" applyProtection="1">
      <alignment vertical="center" wrapText="1"/>
      <protection locked="0"/>
    </xf>
    <xf numFmtId="0" fontId="25" fillId="6" borderId="0" xfId="0" applyFont="1" applyFill="1" applyAlignment="1" applyProtection="1">
      <alignment vertical="center"/>
      <protection locked="0"/>
    </xf>
    <xf numFmtId="0" fontId="21" fillId="6" borderId="0" xfId="3" applyFont="1" applyFill="1" applyAlignment="1" applyProtection="1">
      <alignment vertical="center"/>
      <protection locked="0"/>
    </xf>
    <xf numFmtId="0" fontId="2" fillId="10" borderId="0" xfId="2" applyFont="1" applyFill="1"/>
    <xf numFmtId="0" fontId="2" fillId="7" borderId="0" xfId="2" applyFont="1" applyFill="1"/>
    <xf numFmtId="0" fontId="21" fillId="0" borderId="3" xfId="0" applyFont="1" applyBorder="1" applyAlignment="1">
      <alignment horizontal="center" vertical="top" wrapText="1"/>
    </xf>
    <xf numFmtId="0" fontId="21" fillId="0" borderId="10" xfId="0" applyFont="1" applyBorder="1" applyAlignment="1">
      <alignment horizontal="center" vertical="top" wrapText="1"/>
    </xf>
    <xf numFmtId="0" fontId="10" fillId="3" borderId="37" xfId="3" applyFont="1" applyFill="1" applyBorder="1" applyAlignment="1" applyProtection="1">
      <alignment horizontal="left" vertical="center"/>
      <protection locked="0"/>
    </xf>
    <xf numFmtId="0" fontId="10" fillId="3" borderId="38" xfId="3" applyFont="1" applyFill="1" applyBorder="1" applyAlignment="1" applyProtection="1">
      <alignment horizontal="left" vertical="center"/>
      <protection locked="0"/>
    </xf>
    <xf numFmtId="0" fontId="10" fillId="3" borderId="39" xfId="3" applyFont="1" applyFill="1" applyBorder="1" applyAlignment="1" applyProtection="1">
      <alignment horizontal="left" vertical="center"/>
      <protection locked="0"/>
    </xf>
    <xf numFmtId="165" fontId="10" fillId="3" borderId="34" xfId="3" applyNumberFormat="1" applyFont="1" applyFill="1" applyBorder="1" applyAlignment="1" applyProtection="1">
      <alignment horizontal="center" vertical="center"/>
      <protection locked="0"/>
    </xf>
    <xf numFmtId="165" fontId="10" fillId="3" borderId="40" xfId="3" applyNumberFormat="1" applyFont="1" applyFill="1" applyBorder="1" applyAlignment="1" applyProtection="1">
      <alignment horizontal="center" vertical="center"/>
      <protection locked="0"/>
    </xf>
    <xf numFmtId="0" fontId="10" fillId="3" borderId="53" xfId="3" applyFont="1" applyFill="1" applyBorder="1" applyAlignment="1" applyProtection="1">
      <alignment horizontal="left" vertical="center"/>
      <protection locked="0"/>
    </xf>
    <xf numFmtId="0" fontId="10" fillId="3" borderId="54" xfId="3" applyFont="1" applyFill="1" applyBorder="1" applyAlignment="1" applyProtection="1">
      <alignment horizontal="left" vertical="center"/>
      <protection locked="0"/>
    </xf>
    <xf numFmtId="0" fontId="10" fillId="3" borderId="55" xfId="3" applyFont="1" applyFill="1" applyBorder="1" applyAlignment="1" applyProtection="1">
      <alignment horizontal="left" vertical="center"/>
      <protection locked="0"/>
    </xf>
    <xf numFmtId="0" fontId="10" fillId="3" borderId="35" xfId="3" applyFont="1" applyFill="1" applyBorder="1" applyAlignment="1" applyProtection="1">
      <alignment horizontal="left" vertical="center"/>
      <protection locked="0"/>
    </xf>
    <xf numFmtId="0" fontId="10" fillId="3" borderId="19" xfId="3" applyFont="1" applyFill="1" applyBorder="1" applyAlignment="1" applyProtection="1">
      <alignment horizontal="left" vertical="center"/>
      <protection locked="0"/>
    </xf>
    <xf numFmtId="0" fontId="10" fillId="3" borderId="36" xfId="3" applyFont="1" applyFill="1" applyBorder="1" applyAlignment="1" applyProtection="1">
      <alignment horizontal="left" vertical="center"/>
      <protection locked="0"/>
    </xf>
    <xf numFmtId="166" fontId="10" fillId="3" borderId="35" xfId="3" applyNumberFormat="1" applyFont="1" applyFill="1" applyBorder="1" applyAlignment="1" applyProtection="1">
      <alignment horizontal="left" vertical="center"/>
      <protection locked="0"/>
    </xf>
    <xf numFmtId="166" fontId="10" fillId="3" borderId="19" xfId="3" applyNumberFormat="1" applyFont="1" applyFill="1" applyBorder="1" applyAlignment="1" applyProtection="1">
      <alignment horizontal="left" vertical="center"/>
      <protection locked="0"/>
    </xf>
    <xf numFmtId="166" fontId="10" fillId="3" borderId="36" xfId="3" applyNumberFormat="1" applyFont="1" applyFill="1" applyBorder="1" applyAlignment="1" applyProtection="1">
      <alignment horizontal="left" vertical="center"/>
      <protection locked="0"/>
    </xf>
    <xf numFmtId="0" fontId="5" fillId="6" borderId="0" xfId="3" applyFont="1" applyFill="1" applyAlignment="1" applyProtection="1">
      <alignment horizontal="center"/>
      <protection locked="0"/>
    </xf>
    <xf numFmtId="0" fontId="5" fillId="6" borderId="31" xfId="3" applyFont="1" applyFill="1" applyBorder="1" applyAlignment="1" applyProtection="1">
      <alignment horizontal="center"/>
      <protection locked="0"/>
    </xf>
    <xf numFmtId="168" fontId="10" fillId="3" borderId="32" xfId="3" applyNumberFormat="1" applyFont="1" applyFill="1" applyBorder="1" applyAlignment="1" applyProtection="1">
      <alignment horizontal="left" vertical="center"/>
      <protection locked="0"/>
    </xf>
    <xf numFmtId="0" fontId="10" fillId="3" borderId="32" xfId="3" applyFont="1" applyFill="1" applyBorder="1" applyAlignment="1" applyProtection="1">
      <alignment horizontal="left" vertical="center"/>
      <protection locked="0"/>
    </xf>
    <xf numFmtId="0" fontId="39" fillId="9" borderId="0" xfId="6" applyFont="1" applyFill="1" applyAlignment="1" applyProtection="1">
      <alignment horizontal="center"/>
      <protection locked="0"/>
    </xf>
    <xf numFmtId="0" fontId="41" fillId="0" borderId="0" xfId="6" applyFont="1" applyAlignment="1">
      <alignment horizontal="center"/>
    </xf>
    <xf numFmtId="0" fontId="39" fillId="9" borderId="0" xfId="6" applyFont="1" applyFill="1" applyAlignment="1" applyProtection="1">
      <alignment horizontal="left"/>
      <protection locked="0"/>
    </xf>
    <xf numFmtId="0" fontId="26" fillId="0" borderId="42" xfId="5" applyBorder="1" applyAlignment="1">
      <alignment horizontal="left" vertical="top" wrapText="1"/>
    </xf>
    <xf numFmtId="0" fontId="26" fillId="0" borderId="43" xfId="5" applyBorder="1" applyAlignment="1">
      <alignment horizontal="left" vertical="top" wrapText="1"/>
    </xf>
    <xf numFmtId="0" fontId="26" fillId="0" borderId="44" xfId="5" applyBorder="1" applyAlignment="1">
      <alignment horizontal="left" vertical="top" wrapText="1"/>
    </xf>
    <xf numFmtId="0" fontId="26" fillId="0" borderId="43" xfId="5" applyBorder="1" applyAlignment="1">
      <alignment horizontal="left" vertical="center" wrapText="1"/>
    </xf>
    <xf numFmtId="0" fontId="27" fillId="8" borderId="42" xfId="5" applyFont="1" applyFill="1" applyBorder="1" applyAlignment="1">
      <alignment horizontal="left" vertical="top" wrapText="1"/>
    </xf>
    <xf numFmtId="0" fontId="27" fillId="8" borderId="43" xfId="5" applyFont="1" applyFill="1" applyBorder="1" applyAlignment="1">
      <alignment horizontal="left" vertical="top" wrapText="1"/>
    </xf>
    <xf numFmtId="0" fontId="27" fillId="8" borderId="44" xfId="5" applyFont="1" applyFill="1" applyBorder="1" applyAlignment="1">
      <alignment horizontal="left" vertical="top" wrapText="1"/>
    </xf>
    <xf numFmtId="0" fontId="29" fillId="0" borderId="42" xfId="5" applyFont="1" applyBorder="1" applyAlignment="1">
      <alignment horizontal="left" vertical="top" wrapText="1"/>
    </xf>
    <xf numFmtId="0" fontId="29" fillId="0" borderId="43" xfId="5" applyFont="1" applyBorder="1" applyAlignment="1">
      <alignment horizontal="left" vertical="top" wrapText="1"/>
    </xf>
    <xf numFmtId="0" fontId="29" fillId="0" borderId="44" xfId="5" applyFont="1" applyBorder="1" applyAlignment="1">
      <alignment horizontal="left" vertical="top" wrapText="1"/>
    </xf>
    <xf numFmtId="0" fontId="21" fillId="6" borderId="51" xfId="5" applyFont="1" applyFill="1" applyBorder="1" applyAlignment="1">
      <alignment horizontal="center" vertical="top" wrapText="1"/>
    </xf>
    <xf numFmtId="0" fontId="21" fillId="6" borderId="52" xfId="5" applyFont="1" applyFill="1" applyBorder="1" applyAlignment="1">
      <alignment horizontal="center" vertical="top" wrapText="1"/>
    </xf>
    <xf numFmtId="0" fontId="36" fillId="0" borderId="0" xfId="5" applyFont="1" applyAlignment="1">
      <alignment horizontal="center" vertical="center" wrapText="1"/>
    </xf>
    <xf numFmtId="0" fontId="26" fillId="0" borderId="0" xfId="5" applyAlignment="1">
      <alignment horizontal="center" vertical="center" wrapText="1"/>
    </xf>
    <xf numFmtId="0" fontId="21" fillId="8" borderId="42" xfId="5" applyFont="1" applyFill="1" applyBorder="1" applyAlignment="1">
      <alignment horizontal="center" vertical="top" wrapText="1"/>
    </xf>
    <xf numFmtId="0" fontId="21" fillId="8" borderId="43" xfId="5" applyFont="1" applyFill="1" applyBorder="1" applyAlignment="1">
      <alignment horizontal="center" vertical="top" wrapText="1"/>
    </xf>
    <xf numFmtId="0" fontId="21" fillId="8" borderId="44" xfId="5" applyFont="1" applyFill="1" applyBorder="1" applyAlignment="1">
      <alignment horizontal="center" vertical="top" wrapText="1"/>
    </xf>
    <xf numFmtId="0" fontId="33" fillId="0" borderId="42" xfId="5" applyFont="1" applyBorder="1" applyAlignment="1">
      <alignment horizontal="center" vertical="top" wrapText="1"/>
    </xf>
    <xf numFmtId="0" fontId="33" fillId="0" borderId="43" xfId="5" applyFont="1" applyBorder="1" applyAlignment="1">
      <alignment horizontal="center" vertical="top" wrapText="1"/>
    </xf>
    <xf numFmtId="0" fontId="33" fillId="0" borderId="44" xfId="5" applyFont="1" applyBorder="1" applyAlignment="1">
      <alignment horizontal="center" vertical="top" wrapText="1"/>
    </xf>
  </cellXfs>
  <cellStyles count="7">
    <cellStyle name="Excel Built-in Explanatory Text" xfId="3" xr:uid="{00000000-0005-0000-0000-000007000000}"/>
    <cellStyle name="Lien hypertexte" xfId="4" builtinId="8"/>
    <cellStyle name="Normal" xfId="0" builtinId="0"/>
    <cellStyle name="Normal 2" xfId="2" xr:uid="{00000000-0005-0000-0000-000006000000}"/>
    <cellStyle name="Normal 3" xfId="5" xr:uid="{50890B87-3AAA-4CA3-A15C-B6D730AFB616}"/>
    <cellStyle name="Normal 4" xfId="6" xr:uid="{134374B2-8820-434A-B2D3-8DD7EB685052}"/>
    <cellStyle name="Pourcentag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6</xdr:row>
          <xdr:rowOff>47625</xdr:rowOff>
        </xdr:from>
        <xdr:to>
          <xdr:col>12</xdr:col>
          <xdr:colOff>180975</xdr:colOff>
          <xdr:row>6</xdr:row>
          <xdr:rowOff>285750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1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1152525</xdr:colOff>
          <xdr:row>44</xdr:row>
          <xdr:rowOff>66675</xdr:rowOff>
        </xdr:from>
        <xdr:to>
          <xdr:col>0</xdr:col>
          <xdr:colOff>1847850</xdr:colOff>
          <xdr:row>44</xdr:row>
          <xdr:rowOff>466725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1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8</xdr:col>
      <xdr:colOff>728670</xdr:colOff>
      <xdr:row>0</xdr:row>
      <xdr:rowOff>262671</xdr:rowOff>
    </xdr:from>
    <xdr:to>
      <xdr:col>9</xdr:col>
      <xdr:colOff>964406</xdr:colOff>
      <xdr:row>5</xdr:row>
      <xdr:rowOff>285749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2358" y="262671"/>
          <a:ext cx="1950236" cy="223764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542925</xdr:colOff>
          <xdr:row>6</xdr:row>
          <xdr:rowOff>409575</xdr:rowOff>
        </xdr:from>
        <xdr:to>
          <xdr:col>9</xdr:col>
          <xdr:colOff>1047750</xdr:colOff>
          <xdr:row>8</xdr:row>
          <xdr:rowOff>76200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1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533400</xdr:colOff>
          <xdr:row>8</xdr:row>
          <xdr:rowOff>9525</xdr:rowOff>
        </xdr:from>
        <xdr:to>
          <xdr:col>9</xdr:col>
          <xdr:colOff>1104900</xdr:colOff>
          <xdr:row>8</xdr:row>
          <xdr:rowOff>295275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1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7</xdr:row>
          <xdr:rowOff>371475</xdr:rowOff>
        </xdr:from>
        <xdr:to>
          <xdr:col>12</xdr:col>
          <xdr:colOff>304800</xdr:colOff>
          <xdr:row>8</xdr:row>
          <xdr:rowOff>390525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1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34</xdr:row>
          <xdr:rowOff>228600</xdr:rowOff>
        </xdr:from>
        <xdr:to>
          <xdr:col>5</xdr:col>
          <xdr:colOff>200025</xdr:colOff>
          <xdr:row>35</xdr:row>
          <xdr:rowOff>476250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1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3</xdr:row>
          <xdr:rowOff>342900</xdr:rowOff>
        </xdr:from>
        <xdr:to>
          <xdr:col>13</xdr:col>
          <xdr:colOff>266700</xdr:colOff>
          <xdr:row>4</xdr:row>
          <xdr:rowOff>381000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1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6</xdr:row>
          <xdr:rowOff>333375</xdr:rowOff>
        </xdr:from>
        <xdr:to>
          <xdr:col>12</xdr:col>
          <xdr:colOff>352425</xdr:colOff>
          <xdr:row>7</xdr:row>
          <xdr:rowOff>371475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1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523875</xdr:colOff>
          <xdr:row>9</xdr:row>
          <xdr:rowOff>361950</xdr:rowOff>
        </xdr:from>
        <xdr:to>
          <xdr:col>9</xdr:col>
          <xdr:colOff>942975</xdr:colOff>
          <xdr:row>10</xdr:row>
          <xdr:rowOff>295275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1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533400</xdr:colOff>
          <xdr:row>11</xdr:row>
          <xdr:rowOff>9525</xdr:rowOff>
        </xdr:from>
        <xdr:to>
          <xdr:col>9</xdr:col>
          <xdr:colOff>1104900</xdr:colOff>
          <xdr:row>11</xdr:row>
          <xdr:rowOff>295275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1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9</xdr:row>
          <xdr:rowOff>38100</xdr:rowOff>
        </xdr:from>
        <xdr:to>
          <xdr:col>12</xdr:col>
          <xdr:colOff>209550</xdr:colOff>
          <xdr:row>9</xdr:row>
          <xdr:rowOff>276225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1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1143000</xdr:colOff>
          <xdr:row>46</xdr:row>
          <xdr:rowOff>66675</xdr:rowOff>
        </xdr:from>
        <xdr:to>
          <xdr:col>0</xdr:col>
          <xdr:colOff>1733550</xdr:colOff>
          <xdr:row>46</xdr:row>
          <xdr:rowOff>390525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1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1162050</xdr:colOff>
          <xdr:row>47</xdr:row>
          <xdr:rowOff>19050</xdr:rowOff>
        </xdr:from>
        <xdr:to>
          <xdr:col>0</xdr:col>
          <xdr:colOff>1609725</xdr:colOff>
          <xdr:row>47</xdr:row>
          <xdr:rowOff>390525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1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1152525</xdr:colOff>
          <xdr:row>45</xdr:row>
          <xdr:rowOff>47625</xdr:rowOff>
        </xdr:from>
        <xdr:to>
          <xdr:col>0</xdr:col>
          <xdr:colOff>1914525</xdr:colOff>
          <xdr:row>45</xdr:row>
          <xdr:rowOff>419100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1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1143000</xdr:colOff>
          <xdr:row>61</xdr:row>
          <xdr:rowOff>28575</xdr:rowOff>
        </xdr:from>
        <xdr:to>
          <xdr:col>0</xdr:col>
          <xdr:colOff>1600200</xdr:colOff>
          <xdr:row>61</xdr:row>
          <xdr:rowOff>438150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1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533400</xdr:colOff>
          <xdr:row>43</xdr:row>
          <xdr:rowOff>47625</xdr:rowOff>
        </xdr:from>
        <xdr:to>
          <xdr:col>5</xdr:col>
          <xdr:colOff>838200</xdr:colOff>
          <xdr:row>43</xdr:row>
          <xdr:rowOff>266700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2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533400</xdr:colOff>
          <xdr:row>45</xdr:row>
          <xdr:rowOff>0</xdr:rowOff>
        </xdr:from>
        <xdr:to>
          <xdr:col>5</xdr:col>
          <xdr:colOff>933450</xdr:colOff>
          <xdr:row>45</xdr:row>
          <xdr:rowOff>295275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2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76200</xdr:colOff>
      <xdr:row>1</xdr:row>
      <xdr:rowOff>200025</xdr:rowOff>
    </xdr:from>
    <xdr:to>
      <xdr:col>1</xdr:col>
      <xdr:colOff>1504950</xdr:colOff>
      <xdr:row>7</xdr:row>
      <xdr:rowOff>152400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438150"/>
          <a:ext cx="1428750" cy="1381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70230</xdr:colOff>
      <xdr:row>0</xdr:row>
      <xdr:rowOff>189611</xdr:rowOff>
    </xdr:from>
    <xdr:ext cx="1105534" cy="594359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55" y="189611"/>
          <a:ext cx="1105534" cy="594359"/>
        </a:xfrm>
        <a:prstGeom prst="rect">
          <a:avLst/>
        </a:prstGeom>
      </xdr:spPr>
    </xdr:pic>
    <xdr:clientData/>
  </xdr:oneCellAnchor>
  <xdr:oneCellAnchor>
    <xdr:from>
      <xdr:col>1</xdr:col>
      <xdr:colOff>5924551</xdr:colOff>
      <xdr:row>0</xdr:row>
      <xdr:rowOff>166330</xdr:rowOff>
    </xdr:from>
    <xdr:ext cx="1000124" cy="614719"/>
    <xdr:grpSp>
      <xdr:nvGrpSpPr>
        <xdr:cNvPr id="3" name="Group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/>
      </xdr:nvGrpSpPr>
      <xdr:grpSpPr>
        <a:xfrm>
          <a:off x="6048376" y="166330"/>
          <a:ext cx="1000124" cy="614719"/>
          <a:chOff x="189536" y="-219075"/>
          <a:chExt cx="1003582" cy="624840"/>
        </a:xfrm>
      </xdr:grpSpPr>
      <xdr:pic>
        <xdr:nvPicPr>
          <xdr:cNvPr id="4" name="image2.png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8600" y="-219075"/>
            <a:ext cx="908189" cy="453851"/>
          </a:xfrm>
          <a:prstGeom prst="rect">
            <a:avLst/>
          </a:prstGeom>
        </xdr:spPr>
      </xdr:pic>
      <xdr:sp macro="" textlink="">
        <xdr:nvSpPr>
          <xdr:cNvPr id="5" name="Textbox 5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/>
        </xdr:nvSpPr>
        <xdr:spPr>
          <a:xfrm>
            <a:off x="189536" y="-161925"/>
            <a:ext cx="1003582" cy="567690"/>
          </a:xfrm>
          <a:prstGeom prst="rect">
            <a:avLst/>
          </a:prstGeom>
          <a:ln w="12700">
            <a:solidFill>
              <a:srgbClr val="000000"/>
            </a:solidFill>
          </a:ln>
        </xdr:spPr>
        <xdr:txBody>
          <a:bodyPr vertOverflow="clip" lIns="0" tIns="0" rIns="0" bIns="0" anchor="t"/>
          <a:lstStyle/>
          <a:p>
            <a:endParaRPr/>
          </a:p>
          <a:p>
            <a:endParaRPr/>
          </a:p>
          <a:p>
            <a:r>
              <a:rPr sz="1100" b="1">
                <a:latin typeface="Arial"/>
                <a:cs typeface="Arial"/>
              </a:rPr>
              <a:t>N°15699*01</a:t>
            </a:r>
          </a:p>
        </xdr:txBody>
      </xdr:sp>
    </xdr:grp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4</xdr:row>
          <xdr:rowOff>19050</xdr:rowOff>
        </xdr:from>
        <xdr:to>
          <xdr:col>3</xdr:col>
          <xdr:colOff>19050</xdr:colOff>
          <xdr:row>4</xdr:row>
          <xdr:rowOff>381000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3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3</xdr:row>
          <xdr:rowOff>266700</xdr:rowOff>
        </xdr:from>
        <xdr:to>
          <xdr:col>3</xdr:col>
          <xdr:colOff>457200</xdr:colOff>
          <xdr:row>5</xdr:row>
          <xdr:rowOff>28575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3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5</xdr:row>
          <xdr:rowOff>19050</xdr:rowOff>
        </xdr:from>
        <xdr:to>
          <xdr:col>3</xdr:col>
          <xdr:colOff>19050</xdr:colOff>
          <xdr:row>6</xdr:row>
          <xdr:rowOff>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3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</xdr:row>
          <xdr:rowOff>19050</xdr:rowOff>
        </xdr:from>
        <xdr:to>
          <xdr:col>4</xdr:col>
          <xdr:colOff>19050</xdr:colOff>
          <xdr:row>6</xdr:row>
          <xdr:rowOff>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3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6</xdr:row>
          <xdr:rowOff>19050</xdr:rowOff>
        </xdr:from>
        <xdr:to>
          <xdr:col>3</xdr:col>
          <xdr:colOff>19050</xdr:colOff>
          <xdr:row>6</xdr:row>
          <xdr:rowOff>381000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3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6</xdr:row>
          <xdr:rowOff>19050</xdr:rowOff>
        </xdr:from>
        <xdr:to>
          <xdr:col>4</xdr:col>
          <xdr:colOff>19050</xdr:colOff>
          <xdr:row>6</xdr:row>
          <xdr:rowOff>381000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3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7</xdr:row>
          <xdr:rowOff>19050</xdr:rowOff>
        </xdr:from>
        <xdr:to>
          <xdr:col>3</xdr:col>
          <xdr:colOff>19050</xdr:colOff>
          <xdr:row>8</xdr:row>
          <xdr:rowOff>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3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7</xdr:row>
          <xdr:rowOff>19050</xdr:rowOff>
        </xdr:from>
        <xdr:to>
          <xdr:col>4</xdr:col>
          <xdr:colOff>19050</xdr:colOff>
          <xdr:row>8</xdr:row>
          <xdr:rowOff>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3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8</xdr:row>
          <xdr:rowOff>19050</xdr:rowOff>
        </xdr:from>
        <xdr:to>
          <xdr:col>3</xdr:col>
          <xdr:colOff>19050</xdr:colOff>
          <xdr:row>8</xdr:row>
          <xdr:rowOff>381000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3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8</xdr:row>
          <xdr:rowOff>19050</xdr:rowOff>
        </xdr:from>
        <xdr:to>
          <xdr:col>4</xdr:col>
          <xdr:colOff>19050</xdr:colOff>
          <xdr:row>8</xdr:row>
          <xdr:rowOff>381000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3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9</xdr:row>
          <xdr:rowOff>19050</xdr:rowOff>
        </xdr:from>
        <xdr:to>
          <xdr:col>3</xdr:col>
          <xdr:colOff>19050</xdr:colOff>
          <xdr:row>10</xdr:row>
          <xdr:rowOff>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3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9</xdr:row>
          <xdr:rowOff>19050</xdr:rowOff>
        </xdr:from>
        <xdr:to>
          <xdr:col>4</xdr:col>
          <xdr:colOff>19050</xdr:colOff>
          <xdr:row>10</xdr:row>
          <xdr:rowOff>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3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11</xdr:row>
          <xdr:rowOff>19050</xdr:rowOff>
        </xdr:from>
        <xdr:to>
          <xdr:col>3</xdr:col>
          <xdr:colOff>19050</xdr:colOff>
          <xdr:row>11</xdr:row>
          <xdr:rowOff>381000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3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11</xdr:row>
          <xdr:rowOff>19050</xdr:rowOff>
        </xdr:from>
        <xdr:to>
          <xdr:col>4</xdr:col>
          <xdr:colOff>19050</xdr:colOff>
          <xdr:row>11</xdr:row>
          <xdr:rowOff>381000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3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12</xdr:row>
          <xdr:rowOff>19050</xdr:rowOff>
        </xdr:from>
        <xdr:to>
          <xdr:col>3</xdr:col>
          <xdr:colOff>19050</xdr:colOff>
          <xdr:row>12</xdr:row>
          <xdr:rowOff>381000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3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12</xdr:row>
          <xdr:rowOff>19050</xdr:rowOff>
        </xdr:from>
        <xdr:to>
          <xdr:col>4</xdr:col>
          <xdr:colOff>19050</xdr:colOff>
          <xdr:row>12</xdr:row>
          <xdr:rowOff>381000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3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13</xdr:row>
          <xdr:rowOff>19050</xdr:rowOff>
        </xdr:from>
        <xdr:to>
          <xdr:col>3</xdr:col>
          <xdr:colOff>19050</xdr:colOff>
          <xdr:row>13</xdr:row>
          <xdr:rowOff>381000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3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13</xdr:row>
          <xdr:rowOff>19050</xdr:rowOff>
        </xdr:from>
        <xdr:to>
          <xdr:col>4</xdr:col>
          <xdr:colOff>19050</xdr:colOff>
          <xdr:row>13</xdr:row>
          <xdr:rowOff>381000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3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2</xdr:row>
      <xdr:rowOff>85725</xdr:rowOff>
    </xdr:from>
    <xdr:to>
      <xdr:col>0</xdr:col>
      <xdr:colOff>1895475</xdr:colOff>
      <xdr:row>7</xdr:row>
      <xdr:rowOff>161925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561975"/>
          <a:ext cx="1428750" cy="1381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35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0.xml"/><Relationship Id="rId20" Type="http://schemas.openxmlformats.org/officeDocument/2006/relationships/ctrlProp" Target="../ctrlProps/ctrlProp3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19" Type="http://schemas.openxmlformats.org/officeDocument/2006/relationships/ctrlProp" Target="../ctrlProps/ctrlProp33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AMG27"/>
  <sheetViews>
    <sheetView zoomScaleNormal="100" workbookViewId="0">
      <selection activeCell="F18" sqref="F18"/>
    </sheetView>
  </sheetViews>
  <sheetFormatPr baseColWidth="10" defaultColWidth="9.140625" defaultRowHeight="12.75" x14ac:dyDescent="0.2"/>
  <cols>
    <col min="1" max="1" width="51.7109375" style="1" customWidth="1"/>
    <col min="2" max="2" width="6.28515625" style="1" customWidth="1"/>
    <col min="3" max="3" width="44.140625" style="1" customWidth="1"/>
    <col min="4" max="1021" width="11.42578125" style="1" customWidth="1"/>
  </cols>
  <sheetData>
    <row r="1" spans="1:3" ht="18.75" x14ac:dyDescent="0.3">
      <c r="A1" s="175" t="s">
        <v>175</v>
      </c>
      <c r="B1" s="3">
        <v>30</v>
      </c>
      <c r="C1" s="2" t="s">
        <v>0</v>
      </c>
    </row>
    <row r="2" spans="1:3" ht="18.75" x14ac:dyDescent="0.3">
      <c r="A2" s="175" t="s">
        <v>176</v>
      </c>
      <c r="B2" s="3">
        <v>8</v>
      </c>
      <c r="C2" s="2" t="s">
        <v>158</v>
      </c>
    </row>
    <row r="3" spans="1:3" ht="18.75" x14ac:dyDescent="0.3">
      <c r="A3" s="175" t="s">
        <v>174</v>
      </c>
      <c r="B3" s="3">
        <v>13.5</v>
      </c>
      <c r="C3" s="2" t="s">
        <v>190</v>
      </c>
    </row>
    <row r="4" spans="1:3" ht="18.75" x14ac:dyDescent="0.3">
      <c r="A4" s="175" t="s">
        <v>177</v>
      </c>
      <c r="B4" s="3">
        <v>14.5</v>
      </c>
      <c r="C4" s="2" t="s">
        <v>1</v>
      </c>
    </row>
    <row r="5" spans="1:3" ht="18.75" x14ac:dyDescent="0.3">
      <c r="A5" s="176" t="s">
        <v>178</v>
      </c>
      <c r="B5" s="3">
        <v>15.5</v>
      </c>
      <c r="C5" s="2" t="s">
        <v>2</v>
      </c>
    </row>
    <row r="6" spans="1:3" ht="18.75" x14ac:dyDescent="0.3">
      <c r="A6" s="176" t="s">
        <v>179</v>
      </c>
      <c r="B6" s="3">
        <v>16.5</v>
      </c>
      <c r="C6" s="2" t="s">
        <v>51</v>
      </c>
    </row>
    <row r="7" spans="1:3" ht="18.75" x14ac:dyDescent="0.3">
      <c r="A7" s="176" t="s">
        <v>180</v>
      </c>
      <c r="B7" s="3">
        <v>12</v>
      </c>
      <c r="C7" s="2" t="s">
        <v>3</v>
      </c>
    </row>
    <row r="8" spans="1:3" ht="18.75" x14ac:dyDescent="0.3">
      <c r="A8" s="176" t="s">
        <v>181</v>
      </c>
      <c r="B8" s="3">
        <v>13</v>
      </c>
      <c r="C8" s="2" t="s">
        <v>4</v>
      </c>
    </row>
    <row r="9" spans="1:3" ht="18.75" x14ac:dyDescent="0.3">
      <c r="A9" s="175" t="s">
        <v>182</v>
      </c>
      <c r="B9" s="3">
        <v>22.5</v>
      </c>
      <c r="C9" s="2" t="s">
        <v>5</v>
      </c>
    </row>
    <row r="10" spans="1:3" ht="18.75" x14ac:dyDescent="0.3">
      <c r="A10" s="175" t="s">
        <v>165</v>
      </c>
      <c r="B10" s="3">
        <v>12</v>
      </c>
      <c r="C10" s="2" t="s">
        <v>173</v>
      </c>
    </row>
    <row r="11" spans="1:3" ht="18.75" x14ac:dyDescent="0.3">
      <c r="A11" s="175" t="s">
        <v>166</v>
      </c>
      <c r="B11" s="3">
        <v>24.5</v>
      </c>
      <c r="C11" s="2" t="s">
        <v>6</v>
      </c>
    </row>
    <row r="12" spans="1:3" ht="18.75" x14ac:dyDescent="0.3">
      <c r="A12" s="175" t="s">
        <v>167</v>
      </c>
      <c r="B12" s="3">
        <v>13</v>
      </c>
      <c r="C12" s="2" t="s">
        <v>161</v>
      </c>
    </row>
    <row r="13" spans="1:3" ht="18.75" x14ac:dyDescent="0.3">
      <c r="A13" s="175" t="s">
        <v>168</v>
      </c>
      <c r="B13" s="3">
        <v>76</v>
      </c>
      <c r="C13" s="2" t="s">
        <v>7</v>
      </c>
    </row>
    <row r="14" spans="1:3" ht="18.75" x14ac:dyDescent="0.3">
      <c r="A14" s="175" t="s">
        <v>169</v>
      </c>
      <c r="B14" s="3">
        <v>64</v>
      </c>
      <c r="C14" s="2" t="s">
        <v>159</v>
      </c>
    </row>
    <row r="15" spans="1:3" ht="18.75" x14ac:dyDescent="0.3">
      <c r="A15" s="175" t="s">
        <v>170</v>
      </c>
      <c r="B15" s="3">
        <v>51.5</v>
      </c>
      <c r="C15" s="2" t="s">
        <v>160</v>
      </c>
    </row>
    <row r="16" spans="1:3" ht="18.75" x14ac:dyDescent="0.3">
      <c r="A16" s="175" t="s">
        <v>171</v>
      </c>
      <c r="B16" s="3">
        <v>32</v>
      </c>
      <c r="C16" s="2" t="s">
        <v>8</v>
      </c>
    </row>
    <row r="17" spans="1:3" ht="18.75" x14ac:dyDescent="0.3">
      <c r="A17" s="175" t="s">
        <v>172</v>
      </c>
      <c r="B17" s="3">
        <v>27</v>
      </c>
      <c r="C17" s="2" t="s">
        <v>162</v>
      </c>
    </row>
    <row r="18" spans="1:3" ht="18.75" x14ac:dyDescent="0.3">
      <c r="A18" s="4" t="s">
        <v>9</v>
      </c>
    </row>
    <row r="19" spans="1:3" ht="18.75" x14ac:dyDescent="0.3">
      <c r="A19" s="4" t="s">
        <v>10</v>
      </c>
    </row>
    <row r="21" spans="1:3" ht="18.75" x14ac:dyDescent="0.3">
      <c r="A21" s="100" t="s">
        <v>49</v>
      </c>
      <c r="B21" s="101"/>
      <c r="C21" s="101"/>
    </row>
    <row r="22" spans="1:3" ht="18.75" x14ac:dyDescent="0.3">
      <c r="A22" s="100" t="s">
        <v>50</v>
      </c>
      <c r="B22" s="101"/>
      <c r="C22" s="101"/>
    </row>
    <row r="24" spans="1:3" ht="18.75" x14ac:dyDescent="0.3">
      <c r="A24" s="100" t="s">
        <v>157</v>
      </c>
    </row>
    <row r="25" spans="1:3" ht="18.75" x14ac:dyDescent="0.3">
      <c r="A25" s="2" t="s">
        <v>184</v>
      </c>
    </row>
    <row r="26" spans="1:3" ht="18.75" x14ac:dyDescent="0.3">
      <c r="A26" s="2" t="s">
        <v>185</v>
      </c>
    </row>
    <row r="27" spans="1:3" ht="18.75" x14ac:dyDescent="0.3">
      <c r="A27" s="2" t="s">
        <v>186</v>
      </c>
    </row>
  </sheetData>
  <pageMargins left="0.70866141732283472" right="0.70866141732283472" top="0.74803149606299213" bottom="0.74803149606299213" header="0.51181102362204722" footer="0.51181102362204722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0F7C1-368A-4E39-9400-84B283B26109}">
  <sheetPr codeName="Feuil3">
    <pageSetUpPr fitToPage="1"/>
  </sheetPr>
  <dimension ref="A1:AMK63"/>
  <sheetViews>
    <sheetView tabSelected="1" zoomScale="80" zoomScaleNormal="80" workbookViewId="0">
      <selection activeCell="O10" sqref="O10"/>
    </sheetView>
  </sheetViews>
  <sheetFormatPr baseColWidth="10" defaultColWidth="9.140625" defaultRowHeight="18.75" x14ac:dyDescent="0.25"/>
  <cols>
    <col min="1" max="1" width="36.5703125" style="16" customWidth="1"/>
    <col min="2" max="6" width="13.7109375" style="16" customWidth="1"/>
    <col min="7" max="9" width="25.7109375" style="16" customWidth="1"/>
    <col min="10" max="10" width="17.5703125" style="16" customWidth="1"/>
    <col min="11" max="11" width="5" style="16" customWidth="1"/>
    <col min="12" max="12" width="30.28515625" style="16" hidden="1" customWidth="1"/>
    <col min="13" max="13" width="5.5703125" style="16" customWidth="1"/>
    <col min="14" max="14" width="24.42578125" style="16" customWidth="1"/>
    <col min="15" max="255" width="33" style="16" customWidth="1"/>
    <col min="256" max="1025" width="9.140625" style="5" customWidth="1"/>
  </cols>
  <sheetData>
    <row r="1" spans="1:15" ht="36" x14ac:dyDescent="0.55000000000000004">
      <c r="A1" s="103" t="s">
        <v>11</v>
      </c>
      <c r="B1" s="17"/>
      <c r="C1" s="6"/>
      <c r="D1" s="103" t="s">
        <v>219</v>
      </c>
      <c r="E1" s="6"/>
      <c r="F1" s="7"/>
      <c r="G1" s="9" t="s">
        <v>13</v>
      </c>
      <c r="H1" s="155"/>
      <c r="I1" s="17"/>
      <c r="J1" s="17"/>
      <c r="K1" s="17"/>
      <c r="L1" s="16" t="s">
        <v>16</v>
      </c>
    </row>
    <row r="2" spans="1:15" ht="35.1" customHeight="1" x14ac:dyDescent="0.5">
      <c r="A2" s="106" t="s">
        <v>12</v>
      </c>
      <c r="B2" s="17"/>
      <c r="C2" s="17"/>
      <c r="D2" s="17"/>
      <c r="E2" s="17"/>
      <c r="F2" s="8"/>
      <c r="H2" s="15" t="s">
        <v>37</v>
      </c>
      <c r="I2" s="54"/>
      <c r="J2" s="17"/>
      <c r="K2" s="17"/>
      <c r="L2" s="16" t="s">
        <v>17</v>
      </c>
    </row>
    <row r="3" spans="1:15" ht="35.1" customHeight="1" x14ac:dyDescent="0.45">
      <c r="A3" s="18" t="s">
        <v>14</v>
      </c>
      <c r="B3" s="183"/>
      <c r="C3" s="183"/>
      <c r="D3" s="183"/>
      <c r="E3" s="124" t="s">
        <v>15</v>
      </c>
      <c r="F3" s="182"/>
      <c r="G3" s="183"/>
      <c r="H3" s="156"/>
      <c r="I3" s="98"/>
      <c r="J3" s="17"/>
      <c r="K3" s="17"/>
      <c r="L3" s="19"/>
    </row>
    <row r="4" spans="1:15" ht="35.1" customHeight="1" x14ac:dyDescent="0.35">
      <c r="A4" s="106" t="s">
        <v>54</v>
      </c>
      <c r="B4" s="195"/>
      <c r="C4" s="195"/>
      <c r="D4" s="195"/>
      <c r="E4" s="195"/>
      <c r="F4" s="195"/>
      <c r="G4" s="195"/>
      <c r="H4" s="15" t="s">
        <v>36</v>
      </c>
      <c r="I4" s="55"/>
      <c r="J4" s="17"/>
      <c r="K4" s="17"/>
      <c r="L4" s="19"/>
      <c r="O4" s="13"/>
    </row>
    <row r="5" spans="1:15" ht="35.1" customHeight="1" x14ac:dyDescent="0.35">
      <c r="A5" s="107" t="s">
        <v>55</v>
      </c>
      <c r="B5" s="196"/>
      <c r="C5" s="196"/>
      <c r="D5" s="196"/>
      <c r="E5" s="196"/>
      <c r="F5" s="196"/>
      <c r="G5" s="196"/>
      <c r="H5" s="193"/>
      <c r="I5" s="54"/>
      <c r="J5" s="17"/>
      <c r="K5" s="17"/>
      <c r="L5" s="19"/>
    </row>
    <row r="6" spans="1:15" ht="35.1" customHeight="1" x14ac:dyDescent="0.35">
      <c r="A6" s="107" t="s">
        <v>58</v>
      </c>
      <c r="B6" s="187"/>
      <c r="C6" s="188"/>
      <c r="D6" s="188"/>
      <c r="E6" s="188"/>
      <c r="F6" s="188"/>
      <c r="G6" s="189"/>
      <c r="H6" s="193"/>
      <c r="I6" s="55"/>
      <c r="J6" s="17"/>
      <c r="K6" s="17"/>
      <c r="L6" s="19"/>
    </row>
    <row r="7" spans="1:15" ht="35.1" customHeight="1" thickBot="1" x14ac:dyDescent="0.4">
      <c r="A7" s="108" t="s">
        <v>57</v>
      </c>
      <c r="B7" s="190"/>
      <c r="C7" s="191"/>
      <c r="D7" s="191"/>
      <c r="E7" s="191"/>
      <c r="F7" s="191"/>
      <c r="G7" s="192"/>
      <c r="H7" s="194"/>
      <c r="I7" s="56"/>
      <c r="J7" s="104"/>
      <c r="K7" s="17"/>
      <c r="L7" s="19"/>
    </row>
    <row r="8" spans="1:15" ht="35.1" customHeight="1" x14ac:dyDescent="0.35">
      <c r="A8" s="106" t="s">
        <v>188</v>
      </c>
      <c r="B8" s="190"/>
      <c r="C8" s="191"/>
      <c r="D8" s="191"/>
      <c r="E8" s="191"/>
      <c r="F8" s="191"/>
      <c r="G8" s="192"/>
      <c r="H8" s="177" t="s">
        <v>56</v>
      </c>
      <c r="I8" s="165" t="s">
        <v>38</v>
      </c>
      <c r="J8" s="102"/>
      <c r="K8" s="17"/>
      <c r="L8" s="19"/>
    </row>
    <row r="9" spans="1:15" ht="35.1" customHeight="1" thickBot="1" x14ac:dyDescent="0.4">
      <c r="A9" s="106" t="s">
        <v>18</v>
      </c>
      <c r="B9" s="190"/>
      <c r="C9" s="191"/>
      <c r="D9" s="191"/>
      <c r="E9" s="191"/>
      <c r="F9" s="191"/>
      <c r="G9" s="192"/>
      <c r="H9" s="178"/>
      <c r="I9" s="166" t="s">
        <v>39</v>
      </c>
      <c r="J9" s="102"/>
      <c r="K9" s="17"/>
      <c r="L9" s="19"/>
    </row>
    <row r="10" spans="1:15" ht="35.1" customHeight="1" thickBot="1" x14ac:dyDescent="0.4">
      <c r="A10" s="106" t="s">
        <v>19</v>
      </c>
      <c r="B10" s="179"/>
      <c r="C10" s="180"/>
      <c r="D10" s="180"/>
      <c r="E10" s="180"/>
      <c r="F10" s="180"/>
      <c r="G10" s="181"/>
      <c r="H10" s="58" t="s">
        <v>40</v>
      </c>
      <c r="I10" s="54"/>
      <c r="J10" s="17"/>
      <c r="K10" s="17"/>
      <c r="L10" s="19"/>
    </row>
    <row r="11" spans="1:15" ht="35.1" customHeight="1" x14ac:dyDescent="0.35">
      <c r="A11" s="106" t="s">
        <v>189</v>
      </c>
      <c r="B11" s="184"/>
      <c r="C11" s="185"/>
      <c r="D11" s="185"/>
      <c r="E11" s="185"/>
      <c r="F11" s="185"/>
      <c r="G11" s="186"/>
      <c r="H11" s="125" t="s">
        <v>79</v>
      </c>
      <c r="I11" s="165" t="s">
        <v>38</v>
      </c>
      <c r="J11" s="102"/>
      <c r="K11" s="17"/>
      <c r="L11" s="19"/>
    </row>
    <row r="12" spans="1:15" ht="35.1" customHeight="1" thickBot="1" x14ac:dyDescent="0.4">
      <c r="A12" s="18" t="s">
        <v>191</v>
      </c>
      <c r="B12" s="18"/>
      <c r="C12" s="18"/>
      <c r="D12" s="18"/>
      <c r="E12" s="18"/>
      <c r="F12" s="18"/>
      <c r="G12" s="17"/>
      <c r="H12" s="126" t="s">
        <v>80</v>
      </c>
      <c r="I12" s="166" t="s">
        <v>39</v>
      </c>
      <c r="J12" s="102"/>
      <c r="K12" s="17"/>
      <c r="L12" s="19"/>
    </row>
    <row r="13" spans="1:15" ht="24.95" customHeight="1" thickBot="1" x14ac:dyDescent="0.4">
      <c r="A13" s="18"/>
      <c r="B13" s="18"/>
      <c r="C13" s="18"/>
      <c r="D13" s="18"/>
      <c r="E13" s="18"/>
      <c r="F13" s="18"/>
      <c r="G13" s="17"/>
      <c r="H13" s="104"/>
      <c r="I13" s="57"/>
      <c r="J13" s="104"/>
      <c r="K13" s="17"/>
      <c r="L13" s="19"/>
    </row>
    <row r="14" spans="1:15" ht="17.45" customHeight="1" x14ac:dyDescent="0.35">
      <c r="A14" s="20"/>
      <c r="B14" s="21" t="s">
        <v>20</v>
      </c>
      <c r="C14" s="22" t="s">
        <v>21</v>
      </c>
      <c r="D14" s="22" t="s">
        <v>22</v>
      </c>
      <c r="E14" s="22" t="s">
        <v>22</v>
      </c>
      <c r="F14" s="23" t="s">
        <v>22</v>
      </c>
      <c r="G14" s="24" t="s">
        <v>23</v>
      </c>
      <c r="H14" s="25" t="s">
        <v>23</v>
      </c>
      <c r="I14" s="59" t="s">
        <v>23</v>
      </c>
      <c r="J14" s="26" t="s">
        <v>8</v>
      </c>
      <c r="K14" s="27"/>
      <c r="L14" s="28"/>
    </row>
    <row r="15" spans="1:15" ht="17.45" customHeight="1" x14ac:dyDescent="0.35">
      <c r="A15" s="29"/>
      <c r="B15" s="30" t="s">
        <v>24</v>
      </c>
      <c r="C15" s="11" t="s">
        <v>25</v>
      </c>
      <c r="D15" s="10" t="s">
        <v>26</v>
      </c>
      <c r="E15" s="11" t="s">
        <v>27</v>
      </c>
      <c r="F15" s="31" t="s">
        <v>28</v>
      </c>
      <c r="G15" s="32" t="s">
        <v>26</v>
      </c>
      <c r="H15" s="12" t="s">
        <v>27</v>
      </c>
      <c r="I15" s="12" t="s">
        <v>28</v>
      </c>
      <c r="J15" s="33"/>
      <c r="K15" s="34"/>
      <c r="L15" s="19"/>
    </row>
    <row r="16" spans="1:15" s="13" customFormat="1" ht="21.75" customHeight="1" thickBot="1" x14ac:dyDescent="0.4">
      <c r="A16" s="35"/>
      <c r="B16" s="36">
        <v>1</v>
      </c>
      <c r="C16" s="37">
        <v>2</v>
      </c>
      <c r="D16" s="38">
        <v>3</v>
      </c>
      <c r="E16" s="37">
        <v>4</v>
      </c>
      <c r="F16" s="39">
        <v>5</v>
      </c>
      <c r="G16" s="158" t="s">
        <v>29</v>
      </c>
      <c r="H16" s="159" t="s">
        <v>30</v>
      </c>
      <c r="I16" s="159" t="s">
        <v>31</v>
      </c>
      <c r="J16" s="160" t="s">
        <v>32</v>
      </c>
      <c r="K16" s="40"/>
      <c r="L16" s="19"/>
    </row>
    <row r="17" spans="1:12" ht="21" customHeight="1" x14ac:dyDescent="0.35">
      <c r="A17" s="60" t="s">
        <v>33</v>
      </c>
      <c r="B17" s="41">
        <f>LicenceFFCTA</f>
        <v>30</v>
      </c>
      <c r="C17" s="42">
        <f>CotisClubA</f>
        <v>15.5</v>
      </c>
      <c r="D17" s="70">
        <f>MB</f>
        <v>22.5</v>
      </c>
      <c r="E17" s="42">
        <f>PB</f>
        <v>24.5</v>
      </c>
      <c r="F17" s="71">
        <f>GB</f>
        <v>76</v>
      </c>
      <c r="G17" s="61">
        <f>$B$17+$C$17+D$17</f>
        <v>68</v>
      </c>
      <c r="H17" s="62">
        <f>$B$17+$C$17+E$17</f>
        <v>70</v>
      </c>
      <c r="I17" s="63">
        <f>$B$17+$C$17+F$17</f>
        <v>121.5</v>
      </c>
      <c r="J17" s="64">
        <f>Revue</f>
        <v>32</v>
      </c>
      <c r="K17" s="43"/>
      <c r="L17" s="19"/>
    </row>
    <row r="18" spans="1:12" ht="21" customHeight="1" thickBot="1" x14ac:dyDescent="0.4">
      <c r="A18" s="65" t="s">
        <v>34</v>
      </c>
      <c r="B18" s="94"/>
      <c r="C18" s="48"/>
      <c r="D18" s="49"/>
      <c r="E18" s="95"/>
      <c r="F18" s="50"/>
      <c r="G18" s="66">
        <f>$B$17+$C$17+D$17+$J$17</f>
        <v>100</v>
      </c>
      <c r="H18" s="67">
        <f>$B$17+$C$17+E$17+$J$17</f>
        <v>102</v>
      </c>
      <c r="I18" s="68">
        <f>$B$17+$C$17+F$17+$J$17</f>
        <v>153.5</v>
      </c>
      <c r="J18" s="69"/>
      <c r="K18" s="47"/>
    </row>
    <row r="19" spans="1:12" ht="21" customHeight="1" x14ac:dyDescent="0.35">
      <c r="A19" s="60" t="s">
        <v>52</v>
      </c>
      <c r="B19" s="143">
        <f>LicenceFFCTJ</f>
        <v>13.5</v>
      </c>
      <c r="C19" s="144">
        <f>CotisClubEFV</f>
        <v>16.5</v>
      </c>
      <c r="D19" s="145"/>
      <c r="E19" s="145">
        <v>0</v>
      </c>
      <c r="F19" s="146">
        <f>GBJ</f>
        <v>51.5</v>
      </c>
      <c r="G19" s="74"/>
      <c r="H19" s="75">
        <f>$B$19+$C$19+E$19</f>
        <v>30</v>
      </c>
      <c r="I19" s="76">
        <f>$B$19+$C$19+F$19</f>
        <v>81.5</v>
      </c>
      <c r="J19" s="69" t="s">
        <v>163</v>
      </c>
      <c r="K19" s="47"/>
    </row>
    <row r="20" spans="1:12" ht="21" customHeight="1" thickBot="1" x14ac:dyDescent="0.4">
      <c r="A20" s="65" t="s">
        <v>53</v>
      </c>
      <c r="B20" s="147"/>
      <c r="C20" s="148"/>
      <c r="D20" s="149"/>
      <c r="E20" s="148"/>
      <c r="F20" s="150"/>
      <c r="G20" s="66"/>
      <c r="H20" s="67">
        <f>$B$19+$C$19+$J$17</f>
        <v>62</v>
      </c>
      <c r="I20" s="68">
        <f>$B$19+$C$19+F$19+$J$17</f>
        <v>113.5</v>
      </c>
      <c r="J20" s="69" t="s">
        <v>164</v>
      </c>
      <c r="K20" s="47"/>
    </row>
    <row r="21" spans="1:12" ht="21" customHeight="1" x14ac:dyDescent="0.35">
      <c r="A21" s="60" t="s">
        <v>41</v>
      </c>
      <c r="B21" s="72">
        <f>LicenceFFCTJ</f>
        <v>13.5</v>
      </c>
      <c r="C21" s="51">
        <f>CotisClubJ</f>
        <v>12</v>
      </c>
      <c r="D21" s="52">
        <f>MB</f>
        <v>22.5</v>
      </c>
      <c r="E21" s="52">
        <f>PB</f>
        <v>24.5</v>
      </c>
      <c r="F21" s="73">
        <f>GB</f>
        <v>76</v>
      </c>
      <c r="G21" s="74">
        <f>$B$21+$C$21+D$21</f>
        <v>48</v>
      </c>
      <c r="H21" s="75">
        <f>$B$21+$C$21+E$21</f>
        <v>50</v>
      </c>
      <c r="I21" s="76">
        <f>$B$21+$C$21+F$21</f>
        <v>101.5</v>
      </c>
      <c r="J21" s="64">
        <f>Revue1</f>
        <v>27</v>
      </c>
      <c r="K21" s="47"/>
    </row>
    <row r="22" spans="1:12" ht="21" customHeight="1" thickBot="1" x14ac:dyDescent="0.4">
      <c r="A22" s="65" t="s">
        <v>42</v>
      </c>
      <c r="B22" s="94"/>
      <c r="C22" s="95"/>
      <c r="D22" s="49"/>
      <c r="E22" s="95"/>
      <c r="F22" s="50"/>
      <c r="G22" s="66">
        <f>$B$21+$C$21+D$21+$J$17</f>
        <v>80</v>
      </c>
      <c r="H22" s="67">
        <f>$B$21+$C$21+E$21+$J$17</f>
        <v>82</v>
      </c>
      <c r="I22" s="68">
        <f>$B$21+$C$21+F$21+$J$17</f>
        <v>133.5</v>
      </c>
      <c r="J22" s="69"/>
      <c r="K22" s="47"/>
    </row>
    <row r="23" spans="1:12" ht="21" customHeight="1" x14ac:dyDescent="0.35">
      <c r="A23" s="77" t="s">
        <v>43</v>
      </c>
      <c r="B23" s="78"/>
      <c r="C23" s="79"/>
      <c r="D23" s="80"/>
      <c r="E23" s="79"/>
      <c r="F23" s="81"/>
      <c r="G23" s="61">
        <f>G25+G26</f>
        <v>118</v>
      </c>
      <c r="H23" s="62">
        <f>H25+H26</f>
        <v>122</v>
      </c>
      <c r="I23" s="82">
        <f>I25+I26</f>
        <v>225</v>
      </c>
      <c r="J23" s="69"/>
      <c r="K23" s="47"/>
    </row>
    <row r="24" spans="1:12" ht="21" customHeight="1" x14ac:dyDescent="0.35">
      <c r="A24" s="83" t="s">
        <v>35</v>
      </c>
      <c r="B24" s="84"/>
      <c r="C24" s="44"/>
      <c r="D24" s="53"/>
      <c r="E24" s="44"/>
      <c r="F24" s="85"/>
      <c r="G24" s="86">
        <f>G$23+Revue</f>
        <v>150</v>
      </c>
      <c r="H24" s="87">
        <f>H$23+Revue</f>
        <v>154</v>
      </c>
      <c r="I24" s="88">
        <f>I$23+Revue</f>
        <v>257</v>
      </c>
      <c r="J24" s="69"/>
      <c r="K24" s="47"/>
    </row>
    <row r="25" spans="1:12" ht="21" customHeight="1" x14ac:dyDescent="0.35">
      <c r="A25" s="89" t="s">
        <v>44</v>
      </c>
      <c r="B25" s="91">
        <f>LicenceFFCTA</f>
        <v>30</v>
      </c>
      <c r="C25" s="92">
        <f>CotisClubA</f>
        <v>15.5</v>
      </c>
      <c r="D25" s="45">
        <f>MB</f>
        <v>22.5</v>
      </c>
      <c r="E25" s="92">
        <f>PB</f>
        <v>24.5</v>
      </c>
      <c r="F25" s="46">
        <f>GB</f>
        <v>76</v>
      </c>
      <c r="G25" s="86">
        <f>$B25+$C25+D25</f>
        <v>68</v>
      </c>
      <c r="H25" s="87">
        <f t="shared" ref="H25:I25" si="0">$B25+$C25+E25</f>
        <v>70</v>
      </c>
      <c r="I25" s="90">
        <f t="shared" si="0"/>
        <v>121.5</v>
      </c>
      <c r="J25" s="69"/>
      <c r="K25" s="47"/>
    </row>
    <row r="26" spans="1:12" ht="21" customHeight="1" thickBot="1" x14ac:dyDescent="0.4">
      <c r="A26" s="93" t="s">
        <v>45</v>
      </c>
      <c r="B26" s="94">
        <f>LicenceFFCT2</f>
        <v>14.5</v>
      </c>
      <c r="C26" s="95">
        <f>CotisClub2</f>
        <v>13</v>
      </c>
      <c r="D26" s="49">
        <f>MB</f>
        <v>22.5</v>
      </c>
      <c r="E26" s="95">
        <f>PB</f>
        <v>24.5</v>
      </c>
      <c r="F26" s="50">
        <f>GB</f>
        <v>76</v>
      </c>
      <c r="G26" s="66">
        <f>$B26+$C26+D26</f>
        <v>50</v>
      </c>
      <c r="H26" s="67">
        <f t="shared" ref="H26" si="1">$B26+$C26+E26</f>
        <v>52</v>
      </c>
      <c r="I26" s="96">
        <f t="shared" ref="I26" si="2">$B26+$C26+F26</f>
        <v>103.5</v>
      </c>
      <c r="J26" s="69"/>
      <c r="K26" s="47"/>
    </row>
    <row r="27" spans="1:12" ht="21" customHeight="1" x14ac:dyDescent="0.35">
      <c r="A27" s="151"/>
      <c r="B27" s="152" t="s">
        <v>183</v>
      </c>
      <c r="C27" s="51"/>
      <c r="D27" s="52"/>
      <c r="E27" s="51"/>
      <c r="F27" s="73"/>
      <c r="G27" s="74"/>
      <c r="H27" s="75"/>
      <c r="I27" s="76"/>
      <c r="J27" s="69"/>
      <c r="K27" s="47"/>
    </row>
    <row r="28" spans="1:12" ht="21" customHeight="1" x14ac:dyDescent="0.35">
      <c r="A28" s="89" t="s">
        <v>46</v>
      </c>
      <c r="B28" s="91">
        <f>LicenceFFCTFJ</f>
        <v>8</v>
      </c>
      <c r="C28" s="92">
        <f>LicenceFFCTFJ</f>
        <v>8</v>
      </c>
      <c r="D28" s="45">
        <f>MBFJ</f>
        <v>12</v>
      </c>
      <c r="E28" s="92">
        <f>PBFJ</f>
        <v>13</v>
      </c>
      <c r="F28" s="46">
        <f>GBFJ</f>
        <v>64</v>
      </c>
      <c r="G28" s="86">
        <f t="shared" ref="G28:I29" si="3">$B28+$C28+D28</f>
        <v>28</v>
      </c>
      <c r="H28" s="87">
        <f t="shared" si="3"/>
        <v>29</v>
      </c>
      <c r="I28" s="90">
        <f t="shared" si="3"/>
        <v>80</v>
      </c>
      <c r="J28" s="69"/>
      <c r="K28" s="47"/>
    </row>
    <row r="29" spans="1:12" ht="21" customHeight="1" thickBot="1" x14ac:dyDescent="0.4">
      <c r="A29" s="93" t="s">
        <v>47</v>
      </c>
      <c r="B29" s="94">
        <f>LicenceFFCTJ</f>
        <v>13.5</v>
      </c>
      <c r="C29" s="95">
        <f>CotisClubJ</f>
        <v>12</v>
      </c>
      <c r="D29" s="49">
        <f>MB</f>
        <v>22.5</v>
      </c>
      <c r="E29" s="95">
        <f>PB</f>
        <v>24.5</v>
      </c>
      <c r="F29" s="50">
        <v>76</v>
      </c>
      <c r="G29" s="66">
        <f t="shared" si="3"/>
        <v>48</v>
      </c>
      <c r="H29" s="67">
        <f t="shared" si="3"/>
        <v>50</v>
      </c>
      <c r="I29" s="96">
        <f t="shared" si="3"/>
        <v>101.5</v>
      </c>
      <c r="J29" s="97"/>
      <c r="K29" s="47"/>
    </row>
    <row r="30" spans="1:12" ht="21" customHeight="1" thickBot="1" x14ac:dyDescent="0.4">
      <c r="A30" s="93" t="s">
        <v>218</v>
      </c>
      <c r="B30" s="94"/>
      <c r="C30" s="95">
        <f>CotisClubA</f>
        <v>15.5</v>
      </c>
      <c r="D30" s="49"/>
      <c r="E30" s="95"/>
      <c r="F30" s="50"/>
      <c r="G30" s="66">
        <f t="shared" ref="G30" si="4">$B30+$C30+D30</f>
        <v>15.5</v>
      </c>
      <c r="H30" s="67">
        <f t="shared" ref="H30" si="5">$B30+$C30+E30</f>
        <v>15.5</v>
      </c>
      <c r="I30" s="96">
        <f t="shared" ref="I30" si="6">$B30+$C30+F30</f>
        <v>15.5</v>
      </c>
      <c r="J30" s="97"/>
      <c r="K30" s="47"/>
    </row>
    <row r="31" spans="1:12" s="14" customFormat="1" ht="24.75" customHeight="1" thickBot="1" x14ac:dyDescent="0.5">
      <c r="A31" s="17" t="s">
        <v>220</v>
      </c>
      <c r="B31" s="17"/>
      <c r="C31" s="17"/>
      <c r="D31" s="17"/>
      <c r="E31" s="17"/>
      <c r="F31" s="17"/>
      <c r="G31" s="98" t="s">
        <v>48</v>
      </c>
      <c r="H31" s="17"/>
      <c r="I31" s="17"/>
      <c r="J31" s="17"/>
      <c r="K31" s="17"/>
    </row>
    <row r="32" spans="1:12" ht="27" customHeight="1" thickBot="1" x14ac:dyDescent="0.5">
      <c r="A32" s="99"/>
      <c r="B32" s="98"/>
      <c r="C32" s="98"/>
      <c r="D32" s="98"/>
      <c r="E32" s="98"/>
      <c r="F32" s="17"/>
      <c r="G32" s="170"/>
      <c r="H32" s="170"/>
      <c r="I32" s="170"/>
      <c r="J32" s="17"/>
      <c r="K32" s="17"/>
    </row>
    <row r="33" spans="1:11" ht="21" customHeight="1" x14ac:dyDescent="0.35">
      <c r="A33" s="17" t="s">
        <v>221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1:11" ht="21" customHeight="1" x14ac:dyDescent="0.35">
      <c r="A34" s="17" t="s">
        <v>187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spans="1:11" ht="21" customHeight="1" x14ac:dyDescent="0.3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spans="1:11" ht="39.950000000000003" customHeight="1" x14ac:dyDescent="0.25">
      <c r="A36" s="161" t="s">
        <v>196</v>
      </c>
      <c r="B36" s="154"/>
      <c r="C36" s="154"/>
      <c r="D36" s="154"/>
      <c r="E36" s="172"/>
      <c r="F36" s="161" t="s">
        <v>197</v>
      </c>
      <c r="G36" s="157"/>
      <c r="H36" s="154"/>
      <c r="I36" s="154"/>
      <c r="J36" s="154"/>
      <c r="K36" s="154"/>
    </row>
    <row r="37" spans="1:11" ht="21" customHeight="1" x14ac:dyDescent="0.35">
      <c r="A37" s="162" t="s">
        <v>193</v>
      </c>
      <c r="B37" s="105"/>
      <c r="C37" s="105"/>
      <c r="D37" s="105"/>
      <c r="E37" s="105"/>
      <c r="F37" s="105"/>
      <c r="G37" s="105"/>
      <c r="H37" s="105"/>
      <c r="I37" s="105"/>
      <c r="J37" s="17"/>
      <c r="K37" s="17"/>
    </row>
    <row r="38" spans="1:11" ht="21" customHeight="1" x14ac:dyDescent="0.35">
      <c r="A38" s="162" t="s">
        <v>192</v>
      </c>
      <c r="B38" s="105"/>
      <c r="C38" s="105"/>
      <c r="D38" s="105"/>
      <c r="E38" s="105"/>
      <c r="F38" s="105"/>
      <c r="G38" s="105"/>
      <c r="H38" s="105"/>
      <c r="I38" s="105"/>
      <c r="J38" s="17"/>
      <c r="K38" s="17"/>
    </row>
    <row r="39" spans="1:11" ht="21" customHeight="1" x14ac:dyDescent="0.35">
      <c r="A39" s="162" t="s">
        <v>195</v>
      </c>
      <c r="B39" s="105"/>
      <c r="C39" s="105"/>
      <c r="D39" s="105"/>
      <c r="E39" s="105"/>
      <c r="F39" s="105"/>
      <c r="G39" s="105"/>
      <c r="H39" s="105"/>
      <c r="I39" s="105"/>
      <c r="J39" s="17"/>
      <c r="K39" s="17"/>
    </row>
    <row r="40" spans="1:11" ht="21" customHeight="1" x14ac:dyDescent="0.35">
      <c r="A40" s="162" t="s">
        <v>194</v>
      </c>
      <c r="B40" s="105"/>
      <c r="C40" s="105"/>
      <c r="D40" s="105"/>
      <c r="E40" s="105"/>
      <c r="F40" s="105"/>
      <c r="G40" s="105"/>
      <c r="H40" s="105"/>
      <c r="I40" s="105"/>
      <c r="J40" s="17"/>
      <c r="K40" s="17"/>
    </row>
    <row r="41" spans="1:11" ht="21" customHeight="1" x14ac:dyDescent="0.25">
      <c r="A41" s="153"/>
      <c r="B41" s="154"/>
      <c r="C41" s="154"/>
      <c r="D41" s="154"/>
      <c r="E41" s="154"/>
      <c r="F41" s="154"/>
      <c r="G41" s="157"/>
      <c r="H41" s="154"/>
      <c r="I41" s="154"/>
      <c r="J41" s="154"/>
      <c r="K41" s="154"/>
    </row>
    <row r="42" spans="1:11" ht="39.950000000000003" customHeight="1" x14ac:dyDescent="0.35">
      <c r="A42" s="161" t="s">
        <v>198</v>
      </c>
      <c r="B42" s="163"/>
      <c r="C42" s="163"/>
      <c r="D42" s="163"/>
      <c r="E42" s="163"/>
      <c r="F42" s="163"/>
      <c r="G42" s="163"/>
      <c r="H42" s="163"/>
      <c r="I42" s="163"/>
      <c r="J42" s="163"/>
      <c r="K42" s="17"/>
    </row>
    <row r="43" spans="1:11" ht="21" customHeight="1" x14ac:dyDescent="0.35">
      <c r="A43" s="162" t="s">
        <v>199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</row>
    <row r="44" spans="1:11" ht="21" customHeight="1" x14ac:dyDescent="0.35">
      <c r="A44" s="162" t="s">
        <v>200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</row>
    <row r="45" spans="1:11" ht="39.950000000000003" customHeight="1" x14ac:dyDescent="0.35">
      <c r="A45" s="173"/>
      <c r="B45" s="168" t="s">
        <v>222</v>
      </c>
      <c r="C45" s="162"/>
      <c r="D45" s="162"/>
      <c r="E45" s="17"/>
      <c r="F45" s="17"/>
      <c r="G45" s="17"/>
      <c r="H45" s="17"/>
      <c r="I45" s="17"/>
      <c r="J45" s="17"/>
      <c r="K45" s="17"/>
    </row>
    <row r="46" spans="1:11" ht="39.950000000000003" customHeight="1" x14ac:dyDescent="0.35">
      <c r="A46" s="174"/>
      <c r="B46" s="168" t="s">
        <v>210</v>
      </c>
      <c r="C46" s="164"/>
      <c r="D46" s="164"/>
      <c r="E46" s="164"/>
      <c r="F46" s="164"/>
      <c r="G46" s="164"/>
      <c r="H46" s="164"/>
      <c r="I46" s="164"/>
      <c r="J46" s="17"/>
      <c r="K46" s="17"/>
    </row>
    <row r="47" spans="1:11" ht="39.950000000000003" customHeight="1" x14ac:dyDescent="0.35">
      <c r="A47" s="174"/>
      <c r="B47" s="168" t="s">
        <v>211</v>
      </c>
      <c r="C47" s="167"/>
      <c r="D47" s="164"/>
      <c r="E47" s="164"/>
      <c r="F47" s="164"/>
      <c r="G47" s="164"/>
      <c r="H47" s="164"/>
      <c r="I47" s="164"/>
      <c r="J47" s="17"/>
      <c r="K47" s="17"/>
    </row>
    <row r="48" spans="1:11" ht="39.950000000000003" customHeight="1" x14ac:dyDescent="0.35">
      <c r="A48" s="174"/>
      <c r="B48" s="168" t="s">
        <v>212</v>
      </c>
      <c r="C48" s="17"/>
      <c r="D48" s="17"/>
      <c r="E48" s="17"/>
      <c r="F48" s="17"/>
      <c r="G48" s="17"/>
      <c r="H48" s="17"/>
      <c r="I48" s="17"/>
      <c r="J48" s="17"/>
      <c r="K48" s="17"/>
    </row>
    <row r="49" spans="1:256" ht="21" customHeight="1" x14ac:dyDescent="0.35">
      <c r="A49" s="169" t="s">
        <v>217</v>
      </c>
      <c r="B49" s="17"/>
      <c r="C49" s="17"/>
      <c r="D49" s="17"/>
      <c r="E49" s="164"/>
      <c r="F49" s="17"/>
      <c r="G49" s="17"/>
      <c r="H49" s="17"/>
      <c r="I49" s="17"/>
      <c r="J49" s="17"/>
      <c r="K49" s="17"/>
    </row>
    <row r="50" spans="1:256" ht="21" customHeight="1" x14ac:dyDescent="0.3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</row>
    <row r="51" spans="1:256" ht="21" customHeight="1" x14ac:dyDescent="0.35">
      <c r="A51" s="17" t="s">
        <v>209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</row>
    <row r="52" spans="1:256" ht="21" customHeight="1" x14ac:dyDescent="0.35">
      <c r="A52" s="17" t="s">
        <v>201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</row>
    <row r="53" spans="1:256" ht="21" customHeight="1" x14ac:dyDescent="0.35">
      <c r="A53" s="17" t="s">
        <v>202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</row>
    <row r="54" spans="1:256" ht="21" customHeight="1" x14ac:dyDescent="0.35">
      <c r="A54" s="17" t="s">
        <v>203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</row>
    <row r="55" spans="1:256" ht="21" customHeight="1" x14ac:dyDescent="0.35">
      <c r="A55" s="17" t="s">
        <v>204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</row>
    <row r="56" spans="1:256" ht="21" customHeight="1" x14ac:dyDescent="0.35">
      <c r="A56" s="17" t="s">
        <v>216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</row>
    <row r="57" spans="1:256" ht="21" customHeight="1" x14ac:dyDescent="0.3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</row>
    <row r="58" spans="1:256" ht="39.950000000000003" customHeight="1" x14ac:dyDescent="0.35">
      <c r="A58" s="161" t="s">
        <v>215</v>
      </c>
      <c r="B58" s="171" t="s">
        <v>214</v>
      </c>
      <c r="C58" s="17"/>
      <c r="D58" s="17"/>
      <c r="E58" s="17"/>
      <c r="F58" s="17"/>
      <c r="G58" s="17"/>
      <c r="H58" s="17"/>
      <c r="I58" s="17"/>
      <c r="J58" s="17"/>
      <c r="K58" s="17"/>
    </row>
    <row r="59" spans="1:256" ht="21" customHeight="1" x14ac:dyDescent="0.35">
      <c r="A59" s="17" t="s">
        <v>205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</row>
    <row r="60" spans="1:256" ht="21" customHeight="1" x14ac:dyDescent="0.35">
      <c r="A60" s="17" t="s">
        <v>206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</row>
    <row r="61" spans="1:256" ht="22.5" customHeight="1" x14ac:dyDescent="0.35">
      <c r="A61" s="17" t="s">
        <v>208</v>
      </c>
      <c r="IV61" s="16"/>
    </row>
    <row r="62" spans="1:256" ht="39.950000000000003" customHeight="1" x14ac:dyDescent="0.35">
      <c r="A62" s="174"/>
      <c r="B62" s="168" t="s">
        <v>213</v>
      </c>
      <c r="C62" s="17"/>
      <c r="IV62" s="16"/>
    </row>
    <row r="63" spans="1:256" x14ac:dyDescent="0.25">
      <c r="A63" s="16" t="s">
        <v>207</v>
      </c>
    </row>
  </sheetData>
  <sheetProtection algorithmName="SHA-512" hashValue="z7c5obZCQuDU3/pW4HT5KVsSRh82MYfypTuFV9Q6UlRFnb4mhXlaV3jH88Dsbi2pYsBgX4QswMmbFZH/BgZ5uQ==" saltValue="ZrnYzrSzYRDk2nC10y/pRA==" spinCount="100000" sheet="1" objects="1" scenarios="1"/>
  <mergeCells count="12">
    <mergeCell ref="H8:H9"/>
    <mergeCell ref="B10:G10"/>
    <mergeCell ref="F3:G3"/>
    <mergeCell ref="B3:D3"/>
    <mergeCell ref="B11:G11"/>
    <mergeCell ref="B6:G6"/>
    <mergeCell ref="B7:G7"/>
    <mergeCell ref="H5:H7"/>
    <mergeCell ref="B8:G8"/>
    <mergeCell ref="B9:G9"/>
    <mergeCell ref="B4:G4"/>
    <mergeCell ref="B5:G5"/>
  </mergeCells>
  <dataValidations count="4">
    <dataValidation allowBlank="1" showInputMessage="1" showErrorMessage="1" sqref="H4:I4 I6" xr:uid="{D444663C-B5D6-41BB-803F-A575BB6ED480}">
      <formula1>0</formula1>
      <formula2>0</formula2>
    </dataValidation>
    <dataValidation type="list" operator="equal" allowBlank="1" showInputMessage="1" showErrorMessage="1" sqref="I32" xr:uid="{B4E17DB2-99E6-4218-995B-B7F6963313FE}">
      <formula1>Licence!GB_Liste</formula1>
      <formula2>0</formula2>
    </dataValidation>
    <dataValidation type="list" operator="equal" allowBlank="1" showInputMessage="1" showErrorMessage="1" sqref="H32" xr:uid="{3C36D902-D366-4629-A541-3DC8CF2F5124}">
      <formula1>Licence!PB_Liste</formula1>
      <formula2>0</formula2>
    </dataValidation>
    <dataValidation type="list" operator="equal" allowBlank="1" showInputMessage="1" showErrorMessage="1" sqref="G32" xr:uid="{FBCFC1D6-3DB7-416A-B34C-546E20DEF4BE}">
      <formula1>Licence!MB_liste</formula1>
      <formula2>0</formula2>
    </dataValidation>
  </dataValidations>
  <pageMargins left="0.23622047244094491" right="7.874015748031496E-2" top="0.23622047244094491" bottom="0.27559055118110237" header="0.51181102362204722" footer="0.15748031496062992"/>
  <pageSetup paperSize="9" scale="50" firstPageNumber="0" orientation="portrait" horizontalDpi="4294967293" verticalDpi="300" r:id="rId1"/>
  <headerFooter>
    <oddFooter>&amp;R&amp;8&amp;F &amp;D &amp;T MG</oddFooter>
  </headerFooter>
  <ignoredErrors>
    <ignoredError sqref="C28:D28 E28:F28" formula="1"/>
    <ignoredError sqref="J16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7" r:id="rId4" name="Check Box 9">
              <controlPr defaultSize="0" autoFill="0" autoLine="0" autoPict="0">
                <anchor moveWithCells="1">
                  <from>
                    <xdr:col>10</xdr:col>
                    <xdr:colOff>38100</xdr:colOff>
                    <xdr:row>6</xdr:row>
                    <xdr:rowOff>47625</xdr:rowOff>
                  </from>
                  <to>
                    <xdr:col>12</xdr:col>
                    <xdr:colOff>180975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5" name="Check Box 32">
              <controlPr defaultSize="0" autoFill="0" autoLine="0" autoPict="0">
                <anchor moveWithCells="1">
                  <from>
                    <xdr:col>10</xdr:col>
                    <xdr:colOff>76200</xdr:colOff>
                    <xdr:row>7</xdr:row>
                    <xdr:rowOff>371475</xdr:rowOff>
                  </from>
                  <to>
                    <xdr:col>12</xdr:col>
                    <xdr:colOff>304800</xdr:colOff>
                    <xdr:row>8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6" name="Check Box 37">
              <controlPr defaultSize="0" autoFill="0" autoLine="0" autoPict="0">
                <anchor moveWithCells="1">
                  <from>
                    <xdr:col>4</xdr:col>
                    <xdr:colOff>333375</xdr:colOff>
                    <xdr:row>34</xdr:row>
                    <xdr:rowOff>228600</xdr:rowOff>
                  </from>
                  <to>
                    <xdr:col>5</xdr:col>
                    <xdr:colOff>200025</xdr:colOff>
                    <xdr:row>35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7" name="Check Box 39">
              <controlPr defaultSize="0" autoFill="0" autoLine="0" autoPict="0">
                <anchor moveWithCells="1">
                  <from>
                    <xdr:col>10</xdr:col>
                    <xdr:colOff>57150</xdr:colOff>
                    <xdr:row>6</xdr:row>
                    <xdr:rowOff>333375</xdr:rowOff>
                  </from>
                  <to>
                    <xdr:col>12</xdr:col>
                    <xdr:colOff>352425</xdr:colOff>
                    <xdr:row>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8" name="Check Box 38">
              <controlPr defaultSize="0" autoFill="0" autoLine="0" autoPict="0">
                <anchor moveWithCells="1">
                  <from>
                    <xdr:col>12</xdr:col>
                    <xdr:colOff>66675</xdr:colOff>
                    <xdr:row>3</xdr:row>
                    <xdr:rowOff>342900</xdr:rowOff>
                  </from>
                  <to>
                    <xdr:col>13</xdr:col>
                    <xdr:colOff>266700</xdr:colOff>
                    <xdr:row>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9" name="Check Box 17">
              <controlPr defaultSize="0" autoFill="0" autoLine="0" autoPict="0">
                <anchor moveWithCells="1">
                  <from>
                    <xdr:col>9</xdr:col>
                    <xdr:colOff>542925</xdr:colOff>
                    <xdr:row>6</xdr:row>
                    <xdr:rowOff>409575</xdr:rowOff>
                  </from>
                  <to>
                    <xdr:col>9</xdr:col>
                    <xdr:colOff>1047750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10" name="Check Box 18">
              <controlPr defaultSize="0" autoFill="0" autoLine="0" autoPict="0">
                <anchor moveWithCells="1">
                  <from>
                    <xdr:col>9</xdr:col>
                    <xdr:colOff>533400</xdr:colOff>
                    <xdr:row>8</xdr:row>
                    <xdr:rowOff>9525</xdr:rowOff>
                  </from>
                  <to>
                    <xdr:col>9</xdr:col>
                    <xdr:colOff>1104900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11" name="Check Box 45">
              <controlPr defaultSize="0" autoFill="0" autoLine="0" autoPict="0">
                <anchor moveWithCells="1">
                  <from>
                    <xdr:col>9</xdr:col>
                    <xdr:colOff>523875</xdr:colOff>
                    <xdr:row>9</xdr:row>
                    <xdr:rowOff>361950</xdr:rowOff>
                  </from>
                  <to>
                    <xdr:col>9</xdr:col>
                    <xdr:colOff>942975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12" name="Check Box 46">
              <controlPr defaultSize="0" autoFill="0" autoLine="0" autoPict="0">
                <anchor moveWithCells="1">
                  <from>
                    <xdr:col>9</xdr:col>
                    <xdr:colOff>533400</xdr:colOff>
                    <xdr:row>11</xdr:row>
                    <xdr:rowOff>9525</xdr:rowOff>
                  </from>
                  <to>
                    <xdr:col>9</xdr:col>
                    <xdr:colOff>1104900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13" name="Check Box 48">
              <controlPr defaultSize="0" autoFill="0" autoLine="0" autoPict="0">
                <anchor moveWithCells="1">
                  <from>
                    <xdr:col>10</xdr:col>
                    <xdr:colOff>76200</xdr:colOff>
                    <xdr:row>9</xdr:row>
                    <xdr:rowOff>38100</xdr:rowOff>
                  </from>
                  <to>
                    <xdr:col>12</xdr:col>
                    <xdr:colOff>209550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14" name="Check Box 49">
              <controlPr defaultSize="0" autoFill="0" autoLine="0" autoPict="0">
                <anchor moveWithCells="1">
                  <from>
                    <xdr:col>0</xdr:col>
                    <xdr:colOff>1143000</xdr:colOff>
                    <xdr:row>46</xdr:row>
                    <xdr:rowOff>66675</xdr:rowOff>
                  </from>
                  <to>
                    <xdr:col>0</xdr:col>
                    <xdr:colOff>1733550</xdr:colOff>
                    <xdr:row>46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15" name="Check Box 50">
              <controlPr defaultSize="0" autoFill="0" autoLine="0" autoPict="0">
                <anchor moveWithCells="1">
                  <from>
                    <xdr:col>0</xdr:col>
                    <xdr:colOff>1162050</xdr:colOff>
                    <xdr:row>47</xdr:row>
                    <xdr:rowOff>19050</xdr:rowOff>
                  </from>
                  <to>
                    <xdr:col>0</xdr:col>
                    <xdr:colOff>1609725</xdr:colOff>
                    <xdr:row>47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16" name="Check Box 51">
              <controlPr defaultSize="0" autoFill="0" autoLine="0" autoPict="0">
                <anchor moveWithCells="1">
                  <from>
                    <xdr:col>0</xdr:col>
                    <xdr:colOff>1152525</xdr:colOff>
                    <xdr:row>45</xdr:row>
                    <xdr:rowOff>47625</xdr:rowOff>
                  </from>
                  <to>
                    <xdr:col>0</xdr:col>
                    <xdr:colOff>1914525</xdr:colOff>
                    <xdr:row>45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17" name="Check Box 52">
              <controlPr defaultSize="0" autoFill="0" autoLine="0" autoPict="0">
                <anchor moveWithCells="1">
                  <from>
                    <xdr:col>0</xdr:col>
                    <xdr:colOff>1143000</xdr:colOff>
                    <xdr:row>61</xdr:row>
                    <xdr:rowOff>28575</xdr:rowOff>
                  </from>
                  <to>
                    <xdr:col>0</xdr:col>
                    <xdr:colOff>1600200</xdr:colOff>
                    <xdr:row>61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8" name="Check Box 10">
              <controlPr defaultSize="0" autoFill="0" autoLine="0" autoPict="0">
                <anchor moveWithCells="1">
                  <from>
                    <xdr:col>0</xdr:col>
                    <xdr:colOff>1152525</xdr:colOff>
                    <xdr:row>44</xdr:row>
                    <xdr:rowOff>66675</xdr:rowOff>
                  </from>
                  <to>
                    <xdr:col>0</xdr:col>
                    <xdr:colOff>1847850</xdr:colOff>
                    <xdr:row>44</xdr:row>
                    <xdr:rowOff>466725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EECEA-40CA-4FB0-8944-D5D088CF184B}">
  <sheetPr>
    <pageSetUpPr fitToPage="1"/>
  </sheetPr>
  <dimension ref="B1:G105"/>
  <sheetViews>
    <sheetView zoomScaleNormal="100" workbookViewId="0">
      <selection activeCell="E48" sqref="E48:F48"/>
    </sheetView>
  </sheetViews>
  <sheetFormatPr baseColWidth="10" defaultColWidth="9.140625" defaultRowHeight="18.75" x14ac:dyDescent="0.3"/>
  <cols>
    <col min="1" max="1" width="3" style="127" customWidth="1"/>
    <col min="2" max="2" width="22.85546875" style="127" customWidth="1"/>
    <col min="3" max="3" width="27.42578125" style="127" customWidth="1"/>
    <col min="4" max="4" width="12.85546875" style="127" customWidth="1"/>
    <col min="5" max="5" width="10.42578125" style="127" customWidth="1"/>
    <col min="6" max="6" width="19" style="127" customWidth="1"/>
    <col min="7" max="7" width="27.7109375" style="127" customWidth="1"/>
    <col min="8" max="16384" width="9.140625" style="127"/>
  </cols>
  <sheetData>
    <row r="1" spans="2:5" x14ac:dyDescent="0.3">
      <c r="B1" s="134" t="s">
        <v>127</v>
      </c>
      <c r="C1" s="133"/>
      <c r="D1" s="133"/>
      <c r="E1" s="133"/>
    </row>
    <row r="3" spans="2:5" x14ac:dyDescent="0.3">
      <c r="C3" s="129" t="s">
        <v>126</v>
      </c>
    </row>
    <row r="4" spans="2:5" x14ac:dyDescent="0.3">
      <c r="C4" s="127" t="s">
        <v>125</v>
      </c>
    </row>
    <row r="5" spans="2:5" x14ac:dyDescent="0.3">
      <c r="C5" s="129" t="s">
        <v>124</v>
      </c>
    </row>
    <row r="6" spans="2:5" x14ac:dyDescent="0.3">
      <c r="C6" s="132" t="s">
        <v>123</v>
      </c>
    </row>
    <row r="7" spans="2:5" x14ac:dyDescent="0.3">
      <c r="C7" s="132"/>
    </row>
    <row r="9" spans="2:5" x14ac:dyDescent="0.3">
      <c r="B9" s="127" t="s">
        <v>122</v>
      </c>
    </row>
    <row r="10" spans="2:5" x14ac:dyDescent="0.3">
      <c r="B10" s="127" t="s">
        <v>121</v>
      </c>
    </row>
    <row r="11" spans="2:5" x14ac:dyDescent="0.3">
      <c r="B11" s="127" t="s">
        <v>120</v>
      </c>
    </row>
    <row r="12" spans="2:5" x14ac:dyDescent="0.3">
      <c r="B12" s="127" t="s">
        <v>119</v>
      </c>
    </row>
    <row r="14" spans="2:5" x14ac:dyDescent="0.3">
      <c r="B14" s="127" t="s">
        <v>118</v>
      </c>
    </row>
    <row r="15" spans="2:5" x14ac:dyDescent="0.3">
      <c r="B15" s="127" t="s">
        <v>117</v>
      </c>
    </row>
    <row r="16" spans="2:5" x14ac:dyDescent="0.3">
      <c r="B16" s="127" t="s">
        <v>116</v>
      </c>
    </row>
    <row r="17" spans="2:2" x14ac:dyDescent="0.3">
      <c r="B17" s="127" t="s">
        <v>115</v>
      </c>
    </row>
    <row r="18" spans="2:2" x14ac:dyDescent="0.3">
      <c r="B18" s="127" t="s">
        <v>114</v>
      </c>
    </row>
    <row r="19" spans="2:2" x14ac:dyDescent="0.3">
      <c r="B19" s="127" t="s">
        <v>113</v>
      </c>
    </row>
    <row r="20" spans="2:2" x14ac:dyDescent="0.3">
      <c r="B20" s="127" t="s">
        <v>112</v>
      </c>
    </row>
    <row r="21" spans="2:2" x14ac:dyDescent="0.3">
      <c r="B21" s="127" t="s">
        <v>111</v>
      </c>
    </row>
    <row r="22" spans="2:2" x14ac:dyDescent="0.3">
      <c r="B22" s="127" t="s">
        <v>110</v>
      </c>
    </row>
    <row r="23" spans="2:2" x14ac:dyDescent="0.3">
      <c r="B23" s="127" t="s">
        <v>109</v>
      </c>
    </row>
    <row r="24" spans="2:2" x14ac:dyDescent="0.3">
      <c r="B24" s="127" t="s">
        <v>108</v>
      </c>
    </row>
    <row r="25" spans="2:2" x14ac:dyDescent="0.3">
      <c r="B25" s="127" t="s">
        <v>107</v>
      </c>
    </row>
    <row r="26" spans="2:2" x14ac:dyDescent="0.3">
      <c r="B26" s="127" t="s">
        <v>106</v>
      </c>
    </row>
    <row r="27" spans="2:2" x14ac:dyDescent="0.3">
      <c r="B27" s="127" t="s">
        <v>105</v>
      </c>
    </row>
    <row r="28" spans="2:2" x14ac:dyDescent="0.3">
      <c r="B28" s="127" t="s">
        <v>104</v>
      </c>
    </row>
    <row r="30" spans="2:2" x14ac:dyDescent="0.3">
      <c r="B30" s="127" t="s">
        <v>103</v>
      </c>
    </row>
    <row r="32" spans="2:2" x14ac:dyDescent="0.3">
      <c r="B32" s="132" t="s">
        <v>102</v>
      </c>
    </row>
    <row r="34" spans="2:7" x14ac:dyDescent="0.3">
      <c r="B34" s="129" t="s">
        <v>101</v>
      </c>
      <c r="C34" s="197"/>
      <c r="D34" s="197"/>
      <c r="E34" s="197"/>
      <c r="F34" s="129" t="s">
        <v>100</v>
      </c>
      <c r="G34" s="131"/>
    </row>
    <row r="35" spans="2:7" x14ac:dyDescent="0.3">
      <c r="B35" s="129" t="s">
        <v>99</v>
      </c>
      <c r="C35" s="133"/>
      <c r="D35" s="129" t="s">
        <v>98</v>
      </c>
      <c r="E35" s="131"/>
      <c r="F35" s="129" t="s">
        <v>97</v>
      </c>
      <c r="G35" s="131"/>
    </row>
    <row r="36" spans="2:7" x14ac:dyDescent="0.3">
      <c r="B36" s="129" t="s">
        <v>96</v>
      </c>
      <c r="F36" s="129" t="s">
        <v>95</v>
      </c>
      <c r="G36" s="131"/>
    </row>
    <row r="38" spans="2:7" ht="23.25" x14ac:dyDescent="0.35">
      <c r="C38" s="198" t="s">
        <v>94</v>
      </c>
      <c r="D38" s="198"/>
    </row>
    <row r="40" spans="2:7" x14ac:dyDescent="0.3">
      <c r="B40" s="129" t="s">
        <v>93</v>
      </c>
      <c r="C40" s="197"/>
      <c r="D40" s="197"/>
      <c r="E40" s="197"/>
      <c r="F40" s="127" t="s">
        <v>92</v>
      </c>
    </row>
    <row r="41" spans="2:7" x14ac:dyDescent="0.3">
      <c r="B41" s="129" t="s">
        <v>91</v>
      </c>
      <c r="C41" s="197"/>
      <c r="D41" s="197"/>
      <c r="E41" s="197"/>
    </row>
    <row r="42" spans="2:7" x14ac:dyDescent="0.3">
      <c r="B42" s="127" t="s">
        <v>90</v>
      </c>
    </row>
    <row r="44" spans="2:7" ht="24" customHeight="1" x14ac:dyDescent="0.3">
      <c r="B44" s="129" t="s">
        <v>89</v>
      </c>
      <c r="F44" s="131"/>
    </row>
    <row r="45" spans="2:7" ht="24" customHeight="1" x14ac:dyDescent="0.3">
      <c r="B45" s="135" t="s">
        <v>128</v>
      </c>
    </row>
    <row r="46" spans="2:7" ht="24" customHeight="1" x14ac:dyDescent="0.3">
      <c r="B46" s="129" t="s">
        <v>129</v>
      </c>
      <c r="F46" s="131"/>
    </row>
    <row r="48" spans="2:7" x14ac:dyDescent="0.3">
      <c r="B48" s="199" t="s">
        <v>88</v>
      </c>
      <c r="C48" s="199"/>
      <c r="D48" s="127" t="s">
        <v>87</v>
      </c>
      <c r="E48" s="197"/>
      <c r="F48" s="197"/>
    </row>
    <row r="50" spans="2:3" x14ac:dyDescent="0.3">
      <c r="B50" s="127" t="s">
        <v>86</v>
      </c>
      <c r="C50" s="127" t="s">
        <v>85</v>
      </c>
    </row>
    <row r="51" spans="2:3" x14ac:dyDescent="0.3">
      <c r="B51" s="127" t="s">
        <v>84</v>
      </c>
    </row>
    <row r="53" spans="2:3" x14ac:dyDescent="0.3">
      <c r="B53" s="130" t="s">
        <v>83</v>
      </c>
    </row>
    <row r="54" spans="2:3" x14ac:dyDescent="0.3">
      <c r="B54" s="130" t="s">
        <v>82</v>
      </c>
    </row>
    <row r="55" spans="2:3" x14ac:dyDescent="0.3">
      <c r="B55" s="130" t="s">
        <v>81</v>
      </c>
    </row>
    <row r="57" spans="2:3" x14ac:dyDescent="0.3">
      <c r="B57" s="128"/>
    </row>
    <row r="59" spans="2:3" x14ac:dyDescent="0.3">
      <c r="B59" s="129"/>
    </row>
    <row r="65" spans="2:2" x14ac:dyDescent="0.3">
      <c r="B65" s="129"/>
    </row>
    <row r="70" spans="2:2" x14ac:dyDescent="0.3">
      <c r="B70" s="129"/>
    </row>
    <row r="82" spans="2:2" x14ac:dyDescent="0.3">
      <c r="B82" s="129"/>
    </row>
    <row r="92" spans="2:2" x14ac:dyDescent="0.3">
      <c r="B92" s="129"/>
    </row>
    <row r="105" spans="2:2" x14ac:dyDescent="0.3">
      <c r="B105" s="128"/>
    </row>
  </sheetData>
  <mergeCells count="6">
    <mergeCell ref="C34:E34"/>
    <mergeCell ref="C38:D38"/>
    <mergeCell ref="C40:E40"/>
    <mergeCell ref="C41:E41"/>
    <mergeCell ref="B48:C48"/>
    <mergeCell ref="E48:F48"/>
  </mergeCells>
  <pageMargins left="0.25" right="0.25" top="0.75" bottom="0.75" header="0.3" footer="0.3"/>
  <pageSetup paperSize="9" scale="71" orientation="portrait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5</xdr:col>
                    <xdr:colOff>533400</xdr:colOff>
                    <xdr:row>43</xdr:row>
                    <xdr:rowOff>47625</xdr:rowOff>
                  </from>
                  <to>
                    <xdr:col>5</xdr:col>
                    <xdr:colOff>838200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5</xdr:col>
                    <xdr:colOff>533400</xdr:colOff>
                    <xdr:row>45</xdr:row>
                    <xdr:rowOff>0</xdr:rowOff>
                  </from>
                  <to>
                    <xdr:col>5</xdr:col>
                    <xdr:colOff>933450</xdr:colOff>
                    <xdr:row>45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6BD51-8B05-4D76-A010-B5F88E3427D3}">
  <sheetPr codeName="Feuil1">
    <pageSetUpPr fitToPage="1"/>
  </sheetPr>
  <dimension ref="A1:E21"/>
  <sheetViews>
    <sheetView workbookViewId="0">
      <selection activeCell="H4" sqref="H4"/>
    </sheetView>
  </sheetViews>
  <sheetFormatPr baseColWidth="10" defaultColWidth="8" defaultRowHeight="12.75" x14ac:dyDescent="0.2"/>
  <cols>
    <col min="1" max="1" width="1.85546875" style="110" customWidth="1"/>
    <col min="2" max="2" width="92" style="110" customWidth="1"/>
    <col min="3" max="4" width="7.5703125" style="110" customWidth="1"/>
    <col min="5" max="5" width="5.85546875" style="110" customWidth="1"/>
    <col min="6" max="16384" width="8" style="110"/>
  </cols>
  <sheetData>
    <row r="1" spans="1:5" ht="104.25" customHeight="1" x14ac:dyDescent="0.2">
      <c r="A1" s="212" t="s">
        <v>59</v>
      </c>
      <c r="B1" s="213"/>
      <c r="C1" s="213"/>
      <c r="D1" s="213"/>
      <c r="E1" s="109"/>
    </row>
    <row r="2" spans="1:5" ht="41.25" customHeight="1" x14ac:dyDescent="0.2">
      <c r="A2" s="123"/>
      <c r="B2" s="210" t="s">
        <v>78</v>
      </c>
      <c r="C2" s="211"/>
      <c r="D2" s="211"/>
      <c r="E2" s="109"/>
    </row>
    <row r="3" spans="1:5" ht="16.5" customHeight="1" x14ac:dyDescent="0.2">
      <c r="A3" s="111"/>
      <c r="B3" s="112" t="s">
        <v>60</v>
      </c>
      <c r="C3" s="112" t="s">
        <v>61</v>
      </c>
      <c r="D3" s="112" t="s">
        <v>62</v>
      </c>
      <c r="E3" s="111"/>
    </row>
    <row r="4" spans="1:5" ht="24" customHeight="1" x14ac:dyDescent="0.2">
      <c r="A4" s="113"/>
      <c r="B4" s="214" t="s">
        <v>63</v>
      </c>
      <c r="C4" s="215"/>
      <c r="D4" s="216"/>
      <c r="E4" s="113"/>
    </row>
    <row r="5" spans="1:5" ht="30.95" customHeight="1" x14ac:dyDescent="0.2">
      <c r="A5" s="113"/>
      <c r="B5" s="114" t="s">
        <v>223</v>
      </c>
      <c r="C5" s="115"/>
      <c r="D5" s="116"/>
      <c r="E5" s="113"/>
    </row>
    <row r="6" spans="1:5" ht="30" customHeight="1" x14ac:dyDescent="0.2">
      <c r="A6" s="113"/>
      <c r="B6" s="114" t="s">
        <v>64</v>
      </c>
      <c r="C6" s="117"/>
      <c r="D6" s="118"/>
      <c r="E6" s="113"/>
    </row>
    <row r="7" spans="1:5" ht="30.95" customHeight="1" x14ac:dyDescent="0.2">
      <c r="A7" s="113"/>
      <c r="B7" s="114" t="s">
        <v>65</v>
      </c>
      <c r="C7" s="117"/>
      <c r="D7" s="118"/>
      <c r="E7" s="113"/>
    </row>
    <row r="8" spans="1:5" ht="30" customHeight="1" x14ac:dyDescent="0.2">
      <c r="A8" s="113"/>
      <c r="B8" s="114" t="s">
        <v>66</v>
      </c>
      <c r="C8" s="117"/>
      <c r="D8" s="118"/>
      <c r="E8" s="113"/>
    </row>
    <row r="9" spans="1:5" ht="33" customHeight="1" x14ac:dyDescent="0.2">
      <c r="A9" s="113"/>
      <c r="B9" s="119" t="s">
        <v>67</v>
      </c>
      <c r="C9" s="117"/>
      <c r="D9" s="118"/>
      <c r="E9" s="113"/>
    </row>
    <row r="10" spans="1:5" ht="30" customHeight="1" x14ac:dyDescent="0.2">
      <c r="A10" s="113"/>
      <c r="B10" s="114" t="s">
        <v>68</v>
      </c>
      <c r="C10" s="120"/>
      <c r="D10" s="121"/>
      <c r="E10" s="113"/>
    </row>
    <row r="11" spans="1:5" ht="24" customHeight="1" x14ac:dyDescent="0.2">
      <c r="A11" s="113"/>
      <c r="B11" s="214" t="s">
        <v>69</v>
      </c>
      <c r="C11" s="215"/>
      <c r="D11" s="216"/>
      <c r="E11" s="113"/>
    </row>
    <row r="12" spans="1:5" ht="45.95" customHeight="1" x14ac:dyDescent="0.2">
      <c r="A12" s="113"/>
      <c r="B12" s="114" t="s">
        <v>70</v>
      </c>
      <c r="C12" s="115"/>
      <c r="D12" s="116"/>
      <c r="E12" s="113"/>
    </row>
    <row r="13" spans="1:5" ht="45.95" customHeight="1" x14ac:dyDescent="0.2">
      <c r="A13" s="113"/>
      <c r="B13" s="122" t="s">
        <v>71</v>
      </c>
      <c r="C13" s="117"/>
      <c r="D13" s="118"/>
      <c r="E13" s="113"/>
    </row>
    <row r="14" spans="1:5" ht="45" customHeight="1" x14ac:dyDescent="0.2">
      <c r="A14" s="113"/>
      <c r="B14" s="122" t="s">
        <v>72</v>
      </c>
      <c r="C14" s="120"/>
      <c r="D14" s="121"/>
      <c r="E14" s="113"/>
    </row>
    <row r="15" spans="1:5" ht="16.5" customHeight="1" x14ac:dyDescent="0.2">
      <c r="A15" s="111"/>
      <c r="B15" s="217" t="s">
        <v>73</v>
      </c>
      <c r="C15" s="218"/>
      <c r="D15" s="219"/>
      <c r="E15" s="111"/>
    </row>
    <row r="16" spans="1:5" ht="27" customHeight="1" x14ac:dyDescent="0.2">
      <c r="A16" s="113"/>
      <c r="B16" s="203"/>
      <c r="C16" s="203"/>
      <c r="D16" s="203"/>
      <c r="E16" s="113"/>
    </row>
    <row r="17" spans="1:5" ht="21" customHeight="1" x14ac:dyDescent="0.2">
      <c r="A17" s="111"/>
      <c r="B17" s="204" t="s">
        <v>74</v>
      </c>
      <c r="C17" s="205"/>
      <c r="D17" s="206"/>
      <c r="E17" s="111"/>
    </row>
    <row r="18" spans="1:5" ht="33" customHeight="1" x14ac:dyDescent="0.2">
      <c r="A18" s="113"/>
      <c r="B18" s="200" t="s">
        <v>75</v>
      </c>
      <c r="C18" s="201"/>
      <c r="D18" s="202"/>
      <c r="E18" s="113"/>
    </row>
    <row r="19" spans="1:5" ht="27.95" customHeight="1" x14ac:dyDescent="0.2">
      <c r="A19" s="113"/>
      <c r="B19" s="203"/>
      <c r="C19" s="203"/>
      <c r="D19" s="203"/>
      <c r="E19" s="113"/>
    </row>
    <row r="20" spans="1:5" ht="21" customHeight="1" x14ac:dyDescent="0.2">
      <c r="A20" s="111"/>
      <c r="B20" s="204" t="s">
        <v>76</v>
      </c>
      <c r="C20" s="205"/>
      <c r="D20" s="206"/>
      <c r="E20" s="111"/>
    </row>
    <row r="21" spans="1:5" ht="16.5" customHeight="1" x14ac:dyDescent="0.2">
      <c r="A21" s="111"/>
      <c r="B21" s="207" t="s">
        <v>77</v>
      </c>
      <c r="C21" s="208"/>
      <c r="D21" s="209"/>
      <c r="E21" s="111"/>
    </row>
  </sheetData>
  <mergeCells count="11">
    <mergeCell ref="A1:D1"/>
    <mergeCell ref="B4:D4"/>
    <mergeCell ref="B11:D11"/>
    <mergeCell ref="B15:D15"/>
    <mergeCell ref="B16:D16"/>
    <mergeCell ref="B18:D18"/>
    <mergeCell ref="B19:D19"/>
    <mergeCell ref="B20:D20"/>
    <mergeCell ref="B21:D21"/>
    <mergeCell ref="B2:D2"/>
    <mergeCell ref="B17:D17"/>
  </mergeCells>
  <pageMargins left="0.23622047244094491" right="0.23622047244094491" top="0.74803149606299213" bottom="0.74803149606299213" header="0.31496062992125984" footer="0.31496062992125984"/>
  <pageSetup paperSize="9" scale="93" orientation="portrait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5" r:id="rId4" name="Check Box 3">
              <controlPr defaultSize="0" autoFill="0" autoLine="0" autoPict="0">
                <anchor moveWithCells="1">
                  <from>
                    <xdr:col>2</xdr:col>
                    <xdr:colOff>161925</xdr:colOff>
                    <xdr:row>4</xdr:row>
                    <xdr:rowOff>19050</xdr:rowOff>
                  </from>
                  <to>
                    <xdr:col>3</xdr:col>
                    <xdr:colOff>19050</xdr:colOff>
                    <xdr:row>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5" name="Check Box 4">
              <controlPr defaultSize="0" autoFill="0" autoLine="0" autoPict="0">
                <anchor moveWithCells="1">
                  <from>
                    <xdr:col>3</xdr:col>
                    <xdr:colOff>142875</xdr:colOff>
                    <xdr:row>3</xdr:row>
                    <xdr:rowOff>266700</xdr:rowOff>
                  </from>
                  <to>
                    <xdr:col>3</xdr:col>
                    <xdr:colOff>457200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6" name="Check Box 6">
              <controlPr defaultSize="0" autoFill="0" autoLine="0" autoPict="0">
                <anchor moveWithCells="1">
                  <from>
                    <xdr:col>2</xdr:col>
                    <xdr:colOff>161925</xdr:colOff>
                    <xdr:row>5</xdr:row>
                    <xdr:rowOff>19050</xdr:rowOff>
                  </from>
                  <to>
                    <xdr:col>3</xdr:col>
                    <xdr:colOff>19050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7" name="Check Box 7">
              <controlPr defaultSize="0" autoFill="0" autoLine="0" autoPict="0">
                <anchor moveWithCells="1">
                  <from>
                    <xdr:col>3</xdr:col>
                    <xdr:colOff>161925</xdr:colOff>
                    <xdr:row>5</xdr:row>
                    <xdr:rowOff>19050</xdr:rowOff>
                  </from>
                  <to>
                    <xdr:col>4</xdr:col>
                    <xdr:colOff>19050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8" name="Check Box 9">
              <controlPr defaultSize="0" autoFill="0" autoLine="0" autoPict="0">
                <anchor moveWithCells="1">
                  <from>
                    <xdr:col>2</xdr:col>
                    <xdr:colOff>161925</xdr:colOff>
                    <xdr:row>6</xdr:row>
                    <xdr:rowOff>19050</xdr:rowOff>
                  </from>
                  <to>
                    <xdr:col>3</xdr:col>
                    <xdr:colOff>19050</xdr:colOff>
                    <xdr:row>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9" name="Check Box 11">
              <controlPr defaultSize="0" autoFill="0" autoLine="0" autoPict="0">
                <anchor moveWithCells="1">
                  <from>
                    <xdr:col>3</xdr:col>
                    <xdr:colOff>161925</xdr:colOff>
                    <xdr:row>6</xdr:row>
                    <xdr:rowOff>19050</xdr:rowOff>
                  </from>
                  <to>
                    <xdr:col>4</xdr:col>
                    <xdr:colOff>19050</xdr:colOff>
                    <xdr:row>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0" name="Check Box 13">
              <controlPr defaultSize="0" autoFill="0" autoLine="0" autoPict="0">
                <anchor moveWithCells="1">
                  <from>
                    <xdr:col>2</xdr:col>
                    <xdr:colOff>161925</xdr:colOff>
                    <xdr:row>7</xdr:row>
                    <xdr:rowOff>19050</xdr:rowOff>
                  </from>
                  <to>
                    <xdr:col>3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1" name="Check Box 14">
              <controlPr defaultSize="0" autoFill="0" autoLine="0" autoPict="0">
                <anchor moveWithCells="1">
                  <from>
                    <xdr:col>3</xdr:col>
                    <xdr:colOff>161925</xdr:colOff>
                    <xdr:row>7</xdr:row>
                    <xdr:rowOff>19050</xdr:rowOff>
                  </from>
                  <to>
                    <xdr:col>4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2" name="Check Box 15">
              <controlPr defaultSize="0" autoFill="0" autoLine="0" autoPict="0">
                <anchor moveWithCells="1">
                  <from>
                    <xdr:col>2</xdr:col>
                    <xdr:colOff>161925</xdr:colOff>
                    <xdr:row>8</xdr:row>
                    <xdr:rowOff>19050</xdr:rowOff>
                  </from>
                  <to>
                    <xdr:col>3</xdr:col>
                    <xdr:colOff>19050</xdr:colOff>
                    <xdr:row>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3" name="Check Box 16">
              <controlPr defaultSize="0" autoFill="0" autoLine="0" autoPict="0">
                <anchor moveWithCells="1">
                  <from>
                    <xdr:col>3</xdr:col>
                    <xdr:colOff>161925</xdr:colOff>
                    <xdr:row>8</xdr:row>
                    <xdr:rowOff>19050</xdr:rowOff>
                  </from>
                  <to>
                    <xdr:col>4</xdr:col>
                    <xdr:colOff>19050</xdr:colOff>
                    <xdr:row>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4" name="Check Box 17">
              <controlPr defaultSize="0" autoFill="0" autoLine="0" autoPict="0">
                <anchor moveWithCells="1">
                  <from>
                    <xdr:col>2</xdr:col>
                    <xdr:colOff>161925</xdr:colOff>
                    <xdr:row>9</xdr:row>
                    <xdr:rowOff>19050</xdr:rowOff>
                  </from>
                  <to>
                    <xdr:col>3</xdr:col>
                    <xdr:colOff>19050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15" name="Check Box 18">
              <controlPr defaultSize="0" autoFill="0" autoLine="0" autoPict="0">
                <anchor moveWithCells="1">
                  <from>
                    <xdr:col>3</xdr:col>
                    <xdr:colOff>161925</xdr:colOff>
                    <xdr:row>9</xdr:row>
                    <xdr:rowOff>19050</xdr:rowOff>
                  </from>
                  <to>
                    <xdr:col>4</xdr:col>
                    <xdr:colOff>19050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16" name="Check Box 19">
              <controlPr defaultSize="0" autoFill="0" autoLine="0" autoPict="0">
                <anchor moveWithCells="1">
                  <from>
                    <xdr:col>2</xdr:col>
                    <xdr:colOff>161925</xdr:colOff>
                    <xdr:row>11</xdr:row>
                    <xdr:rowOff>19050</xdr:rowOff>
                  </from>
                  <to>
                    <xdr:col>3</xdr:col>
                    <xdr:colOff>19050</xdr:colOff>
                    <xdr:row>11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17" name="Check Box 20">
              <controlPr defaultSize="0" autoFill="0" autoLine="0" autoPict="0">
                <anchor moveWithCells="1">
                  <from>
                    <xdr:col>3</xdr:col>
                    <xdr:colOff>161925</xdr:colOff>
                    <xdr:row>11</xdr:row>
                    <xdr:rowOff>19050</xdr:rowOff>
                  </from>
                  <to>
                    <xdr:col>4</xdr:col>
                    <xdr:colOff>19050</xdr:colOff>
                    <xdr:row>11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18" name="Check Box 21">
              <controlPr defaultSize="0" autoFill="0" autoLine="0" autoPict="0">
                <anchor moveWithCells="1">
                  <from>
                    <xdr:col>2</xdr:col>
                    <xdr:colOff>161925</xdr:colOff>
                    <xdr:row>12</xdr:row>
                    <xdr:rowOff>19050</xdr:rowOff>
                  </from>
                  <to>
                    <xdr:col>3</xdr:col>
                    <xdr:colOff>19050</xdr:colOff>
                    <xdr:row>12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19" name="Check Box 22">
              <controlPr defaultSize="0" autoFill="0" autoLine="0" autoPict="0">
                <anchor moveWithCells="1">
                  <from>
                    <xdr:col>3</xdr:col>
                    <xdr:colOff>161925</xdr:colOff>
                    <xdr:row>12</xdr:row>
                    <xdr:rowOff>19050</xdr:rowOff>
                  </from>
                  <to>
                    <xdr:col>4</xdr:col>
                    <xdr:colOff>19050</xdr:colOff>
                    <xdr:row>12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0" name="Check Box 23">
              <controlPr defaultSize="0" autoFill="0" autoLine="0" autoPict="0">
                <anchor moveWithCells="1">
                  <from>
                    <xdr:col>2</xdr:col>
                    <xdr:colOff>161925</xdr:colOff>
                    <xdr:row>13</xdr:row>
                    <xdr:rowOff>19050</xdr:rowOff>
                  </from>
                  <to>
                    <xdr:col>3</xdr:col>
                    <xdr:colOff>19050</xdr:colOff>
                    <xdr:row>13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1" name="Check Box 24">
              <controlPr defaultSize="0" autoFill="0" autoLine="0" autoPict="0">
                <anchor moveWithCells="1">
                  <from>
                    <xdr:col>3</xdr:col>
                    <xdr:colOff>161925</xdr:colOff>
                    <xdr:row>13</xdr:row>
                    <xdr:rowOff>19050</xdr:rowOff>
                  </from>
                  <to>
                    <xdr:col>4</xdr:col>
                    <xdr:colOff>19050</xdr:colOff>
                    <xdr:row>13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FF308-7A4D-446D-8458-27AE9E21B5A5}">
  <sheetPr>
    <pageSetUpPr fitToPage="1"/>
  </sheetPr>
  <dimension ref="A1:D46"/>
  <sheetViews>
    <sheetView topLeftCell="A19" workbookViewId="0">
      <selection activeCell="D29" sqref="D29"/>
    </sheetView>
  </sheetViews>
  <sheetFormatPr baseColWidth="10" defaultColWidth="9.140625" defaultRowHeight="18.75" x14ac:dyDescent="0.3"/>
  <cols>
    <col min="1" max="1" width="46.5703125" style="127" customWidth="1"/>
    <col min="2" max="2" width="44.28515625" style="127" customWidth="1"/>
    <col min="3" max="3" width="11.42578125" style="127" customWidth="1"/>
    <col min="4" max="4" width="27.42578125" style="127" customWidth="1"/>
    <col min="5" max="16384" width="9.140625" style="127"/>
  </cols>
  <sheetData>
    <row r="1" spans="1:2" x14ac:dyDescent="0.3">
      <c r="A1" s="134" t="s">
        <v>130</v>
      </c>
    </row>
    <row r="5" spans="1:2" ht="23.25" x14ac:dyDescent="0.35">
      <c r="B5" s="136" t="s">
        <v>126</v>
      </c>
    </row>
    <row r="6" spans="1:2" ht="23.25" x14ac:dyDescent="0.35">
      <c r="B6" s="137" t="s">
        <v>131</v>
      </c>
    </row>
    <row r="7" spans="1:2" x14ac:dyDescent="0.3">
      <c r="B7" s="129"/>
    </row>
    <row r="9" spans="1:2" x14ac:dyDescent="0.3">
      <c r="A9" s="138" t="s">
        <v>132</v>
      </c>
      <c r="B9" s="139"/>
    </row>
    <row r="10" spans="1:2" x14ac:dyDescent="0.3">
      <c r="A10" s="140" t="s">
        <v>133</v>
      </c>
      <c r="B10" s="140"/>
    </row>
    <row r="11" spans="1:2" x14ac:dyDescent="0.3">
      <c r="A11" s="140" t="s">
        <v>134</v>
      </c>
      <c r="B11" s="140"/>
    </row>
    <row r="13" spans="1:2" x14ac:dyDescent="0.3">
      <c r="A13" s="138" t="s">
        <v>135</v>
      </c>
      <c r="B13" s="139"/>
    </row>
    <row r="14" spans="1:2" x14ac:dyDescent="0.3">
      <c r="A14" s="140" t="s">
        <v>136</v>
      </c>
      <c r="B14" s="140"/>
    </row>
    <row r="15" spans="1:2" x14ac:dyDescent="0.3">
      <c r="A15" s="140" t="s">
        <v>137</v>
      </c>
      <c r="B15" s="140"/>
    </row>
    <row r="16" spans="1:2" x14ac:dyDescent="0.3">
      <c r="A16" s="140" t="s">
        <v>138</v>
      </c>
      <c r="B16" s="140"/>
    </row>
    <row r="17" spans="1:4" x14ac:dyDescent="0.3">
      <c r="A17" s="140" t="s">
        <v>139</v>
      </c>
      <c r="B17" s="140"/>
    </row>
    <row r="19" spans="1:4" x14ac:dyDescent="0.3">
      <c r="A19" s="140" t="s">
        <v>140</v>
      </c>
      <c r="B19" s="140"/>
    </row>
    <row r="20" spans="1:4" x14ac:dyDescent="0.3">
      <c r="A20" s="140" t="s">
        <v>141</v>
      </c>
      <c r="B20" s="140"/>
    </row>
    <row r="21" spans="1:4" x14ac:dyDescent="0.3">
      <c r="A21" s="140" t="s">
        <v>142</v>
      </c>
      <c r="B21" s="140"/>
    </row>
    <row r="22" spans="1:4" x14ac:dyDescent="0.3">
      <c r="A22" s="140" t="s">
        <v>143</v>
      </c>
      <c r="B22" s="140"/>
    </row>
    <row r="24" spans="1:4" ht="23.25" x14ac:dyDescent="0.35">
      <c r="B24" s="137" t="s">
        <v>131</v>
      </c>
    </row>
    <row r="26" spans="1:4" x14ac:dyDescent="0.3">
      <c r="A26" s="140" t="s">
        <v>144</v>
      </c>
      <c r="B26" s="140"/>
    </row>
    <row r="27" spans="1:4" x14ac:dyDescent="0.3">
      <c r="A27" s="140" t="s">
        <v>145</v>
      </c>
      <c r="B27" s="140"/>
    </row>
    <row r="29" spans="1:4" x14ac:dyDescent="0.3">
      <c r="A29" s="141" t="s">
        <v>146</v>
      </c>
      <c r="B29" s="142"/>
      <c r="C29" s="141" t="s">
        <v>147</v>
      </c>
      <c r="D29" s="133"/>
    </row>
    <row r="30" spans="1:4" x14ac:dyDescent="0.3">
      <c r="A30" s="141"/>
      <c r="B30" s="140"/>
      <c r="C30" s="141"/>
    </row>
    <row r="31" spans="1:4" x14ac:dyDescent="0.3">
      <c r="A31" s="140"/>
      <c r="B31" s="140"/>
      <c r="C31" s="140"/>
    </row>
    <row r="32" spans="1:4" x14ac:dyDescent="0.3">
      <c r="A32" s="141" t="s">
        <v>148</v>
      </c>
      <c r="B32" s="142"/>
      <c r="C32" s="141" t="s">
        <v>147</v>
      </c>
      <c r="D32" s="133"/>
    </row>
    <row r="34" spans="1:4" x14ac:dyDescent="0.3">
      <c r="A34" s="141" t="s">
        <v>149</v>
      </c>
      <c r="B34" s="142"/>
    </row>
    <row r="36" spans="1:4" x14ac:dyDescent="0.3">
      <c r="A36" s="140" t="s">
        <v>150</v>
      </c>
      <c r="B36" s="140"/>
    </row>
    <row r="37" spans="1:4" x14ac:dyDescent="0.3">
      <c r="A37" s="140" t="s">
        <v>151</v>
      </c>
      <c r="B37" s="140"/>
    </row>
    <row r="38" spans="1:4" x14ac:dyDescent="0.3">
      <c r="A38" s="140" t="s">
        <v>152</v>
      </c>
      <c r="B38" s="140"/>
    </row>
    <row r="39" spans="1:4" x14ac:dyDescent="0.3">
      <c r="A39" s="140" t="s">
        <v>153</v>
      </c>
      <c r="B39" s="140"/>
    </row>
    <row r="40" spans="1:4" x14ac:dyDescent="0.3">
      <c r="A40" s="140" t="s">
        <v>152</v>
      </c>
      <c r="B40" s="140"/>
    </row>
    <row r="41" spans="1:4" x14ac:dyDescent="0.3">
      <c r="A41" s="140" t="s">
        <v>154</v>
      </c>
      <c r="B41" s="140"/>
    </row>
    <row r="43" spans="1:4" x14ac:dyDescent="0.3">
      <c r="A43" s="141" t="s">
        <v>155</v>
      </c>
      <c r="B43" s="142"/>
      <c r="C43" s="141" t="s">
        <v>87</v>
      </c>
      <c r="D43" s="133"/>
    </row>
    <row r="45" spans="1:4" x14ac:dyDescent="0.3">
      <c r="A45" s="140" t="s">
        <v>156</v>
      </c>
      <c r="B45" s="140"/>
    </row>
    <row r="46" spans="1:4" x14ac:dyDescent="0.3">
      <c r="A46" s="140"/>
      <c r="B46" s="140"/>
    </row>
  </sheetData>
  <pageMargins left="0.25" right="0.25" top="0.75" bottom="0.75" header="0.3" footer="0.3"/>
  <pageSetup paperSize="9" scale="77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23</vt:i4>
      </vt:variant>
    </vt:vector>
  </HeadingPairs>
  <TitlesOfParts>
    <vt:vector size="28" baseType="lpstr">
      <vt:lpstr>Prix</vt:lpstr>
      <vt:lpstr>Licence</vt:lpstr>
      <vt:lpstr>CMNCI</vt:lpstr>
      <vt:lpstr>QS-SPORT</vt:lpstr>
      <vt:lpstr>QS_EFV_Résultat</vt:lpstr>
      <vt:lpstr>CotisClub2</vt:lpstr>
      <vt:lpstr>CotisClubA</vt:lpstr>
      <vt:lpstr>CotisClubEFV</vt:lpstr>
      <vt:lpstr>CotisClubJ</vt:lpstr>
      <vt:lpstr>Licence!Excel_BuiltIn_Print_Area</vt:lpstr>
      <vt:lpstr>GB</vt:lpstr>
      <vt:lpstr>Licence!GB_Liste</vt:lpstr>
      <vt:lpstr>GBFJ</vt:lpstr>
      <vt:lpstr>GBJ</vt:lpstr>
      <vt:lpstr>LicenceFFCT2</vt:lpstr>
      <vt:lpstr>LicenceFFCTA</vt:lpstr>
      <vt:lpstr>LicenceFFCTFJ</vt:lpstr>
      <vt:lpstr>LicenceFFCTJ</vt:lpstr>
      <vt:lpstr>MB</vt:lpstr>
      <vt:lpstr>Licence!MB_liste</vt:lpstr>
      <vt:lpstr>MBFJ</vt:lpstr>
      <vt:lpstr>PB</vt:lpstr>
      <vt:lpstr>Licence!PB_Liste</vt:lpstr>
      <vt:lpstr>PBFJ</vt:lpstr>
      <vt:lpstr>Revue</vt:lpstr>
      <vt:lpstr>Revue1</vt:lpstr>
      <vt:lpstr>Licence!Zone_d_impression</vt:lpstr>
      <vt:lpstr>'QS-SPORT'!Zone_d_impression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I7</dc:creator>
  <dc:description/>
  <cp:lastModifiedBy>Michel Gérussi</cp:lastModifiedBy>
  <cp:revision>3</cp:revision>
  <cp:lastPrinted>2024-11-13T18:42:19Z</cp:lastPrinted>
  <dcterms:created xsi:type="dcterms:W3CDTF">2017-09-15T20:35:54Z</dcterms:created>
  <dcterms:modified xsi:type="dcterms:W3CDTF">2024-11-17T16:07:18Z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